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C0830608\Documents\PQs\Written reply\Drafts\Min\"/>
    </mc:Choice>
  </mc:AlternateContent>
  <xr:revisionPtr revIDLastSave="0" documentId="13_ncr:1_{A36F4001-D7D8-4775-AD20-72E161CFF92B}" xr6:coauthVersionLast="45" xr6:coauthVersionMax="47" xr10:uidLastSave="{00000000-0000-0000-0000-000000000000}"/>
  <bookViews>
    <workbookView xWindow="-110" yWindow="-110" windowWidth="19420" windowHeight="11500" xr2:uid="{6190F09D-7295-422D-928B-47F93323B54E}"/>
  </bookViews>
  <sheets>
    <sheet name="TECHNICAL" sheetId="1" r:id="rId1"/>
    <sheet name="AGRICULTURAL" sheetId="2" r:id="rId2"/>
    <sheet name="S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3" i="1" l="1"/>
  <c r="K32" i="1"/>
  <c r="J51" i="1"/>
  <c r="J43" i="1"/>
  <c r="K38" i="1"/>
  <c r="J38" i="1"/>
  <c r="J32" i="1"/>
  <c r="K23" i="1"/>
  <c r="J23" i="1"/>
  <c r="K18" i="1"/>
  <c r="J18" i="1"/>
  <c r="K12" i="1"/>
  <c r="J12" i="1"/>
  <c r="E50" i="3"/>
  <c r="D50" i="3"/>
  <c r="C50" i="3"/>
  <c r="E45" i="3"/>
  <c r="D45" i="3"/>
  <c r="C45" i="3"/>
  <c r="E41" i="3"/>
  <c r="D41" i="3"/>
  <c r="C41" i="3"/>
  <c r="E37" i="3"/>
  <c r="D37" i="3"/>
  <c r="C37" i="3"/>
  <c r="E31" i="3"/>
  <c r="D31" i="3"/>
  <c r="C31" i="3"/>
  <c r="E25" i="3"/>
  <c r="D25" i="3"/>
  <c r="C25" i="3"/>
  <c r="E20" i="3"/>
  <c r="D20" i="3"/>
  <c r="C20" i="3"/>
  <c r="E15" i="3"/>
  <c r="D15" i="3"/>
  <c r="C15" i="3"/>
  <c r="K51" i="1" l="1"/>
  <c r="E52" i="3"/>
  <c r="D52" i="3"/>
  <c r="C52" i="3"/>
</calcChain>
</file>

<file path=xl/sharedStrings.xml><?xml version="1.0" encoding="utf-8"?>
<sst xmlns="http://schemas.openxmlformats.org/spreadsheetml/2006/main" count="170" uniqueCount="130">
  <si>
    <t>DISTRICT</t>
  </si>
  <si>
    <t>SCHOOL</t>
  </si>
  <si>
    <t>EGD</t>
  </si>
  <si>
    <t>AUTOMOTIVE</t>
  </si>
  <si>
    <t>WELDING AND METALWORK</t>
  </si>
  <si>
    <t>FITTING AND MACHING</t>
  </si>
  <si>
    <t>POWER SYSTEMS</t>
  </si>
  <si>
    <t>ELECTRONICS</t>
  </si>
  <si>
    <t>CONSTRUCTION</t>
  </si>
  <si>
    <t>CIVIL SERVICES</t>
  </si>
  <si>
    <t>WOODWORKING</t>
  </si>
  <si>
    <t>AGRICULTURAL TECHNOLOGY</t>
  </si>
  <si>
    <t>TECHNICAL TEACHERS</t>
  </si>
  <si>
    <t>AGRICULTURAL TEACHERS</t>
  </si>
  <si>
    <t>NUMBER OF LEARNERS</t>
  </si>
  <si>
    <t>CAPE WINELANDS</t>
  </si>
  <si>
    <t>BOLAND LANDBOUSKOOL</t>
  </si>
  <si>
    <t>CERES SEKONDER</t>
  </si>
  <si>
    <t>CHARLIE HOFMEYR HOËRSKOOL</t>
  </si>
  <si>
    <t>DROSTDY HTS.</t>
  </si>
  <si>
    <t>ESSELENPARK SEKONDÊR</t>
  </si>
  <si>
    <t>GOUDINI HOERSKOOL</t>
  </si>
  <si>
    <t>GROENDAL SEKONDÊR</t>
  </si>
  <si>
    <t>HEXVALLEI HOERSKOOL</t>
  </si>
  <si>
    <t>HEXVALLEI SEKONDÊR</t>
  </si>
  <si>
    <t>JAKES GERWEL TECHNICAL SCHOOL</t>
  </si>
  <si>
    <t>KAYAMANDI SECONDARY SCHOOL</t>
  </si>
  <si>
    <t>KYLEMORE SEKONDER</t>
  </si>
  <si>
    <t>LABORI HOËRSKOOL</t>
  </si>
  <si>
    <t>LANGERUGSKOOL</t>
  </si>
  <si>
    <t>ROBERTSON HOËRSKOOL</t>
  </si>
  <si>
    <t>ROODEZANDT SEKONDER</t>
  </si>
  <si>
    <t>SKURWEBERG SEKONDERE SKOOL</t>
  </si>
  <si>
    <t>STELLENZICHT SEKONDER</t>
  </si>
  <si>
    <t>TOTAL</t>
  </si>
  <si>
    <t>EDEN AND CENTRAL KAROO</t>
  </si>
  <si>
    <t>OAKDALE LANDBOUSKOOL</t>
  </si>
  <si>
    <t>CALITZDORP HOERSKOOL</t>
  </si>
  <si>
    <t>HAARLEM SEKONDÊRE SKOOL</t>
  </si>
  <si>
    <t>ZWARTBERG HOËRSKOOL</t>
  </si>
  <si>
    <t>EDEN TECHNICAL HIGH SCHOOL</t>
  </si>
  <si>
    <t>LANGENHOVEN GIMNASIUM</t>
  </si>
  <si>
    <t>MORESTER SEK</t>
  </si>
  <si>
    <t>BEAUFORT-WES SEKONDÊR</t>
  </si>
  <si>
    <t>METRO CENTRAL</t>
  </si>
  <si>
    <t>INTSHUKUMO SECONDARY SCHOOL</t>
  </si>
  <si>
    <t>OUDE MOLEN HTS.</t>
  </si>
  <si>
    <t>SPES BONA HIGH SCHOOL</t>
  </si>
  <si>
    <t>METRO EAST</t>
  </si>
  <si>
    <t>JAN KRIEL-SKOOL</t>
  </si>
  <si>
    <t>KRAAIFONTEIN HIGH SCHOOL</t>
  </si>
  <si>
    <t>SONEIKE HIGH SCHOOL</t>
  </si>
  <si>
    <t>NORTHPINE TECHNICAL HIGH SCHOOL</t>
  </si>
  <si>
    <t>JOE SLOVO SECONDARY SCHOOL</t>
  </si>
  <si>
    <t>KUILS RIVER TECHNICAL SECONDARY SCHOOL</t>
  </si>
  <si>
    <t>BELLVILLE HOËRSKOOL</t>
  </si>
  <si>
    <t>SIZIMISELE SECONDARY SCHOOL</t>
  </si>
  <si>
    <t>BELLVILLE HOËR TEGNIESE SKOOL</t>
  </si>
  <si>
    <t>STRAND HOËRSKOOL</t>
  </si>
  <si>
    <t>METRO NORTH</t>
  </si>
  <si>
    <t>KASSELSVLEI KOMPREHENSIEWE HOËRSKOOL</t>
  </si>
  <si>
    <t>ST. ANDREW'S SEKONDÊR</t>
  </si>
  <si>
    <t>DELFT TECHNICAL HIGH SCHOOL</t>
  </si>
  <si>
    <t>PROTEUS SEKONDÊR</t>
  </si>
  <si>
    <t>METRO SOUTH</t>
  </si>
  <si>
    <t>PELICAN PARK HIGH SCHOOL</t>
  </si>
  <si>
    <t>WYNBERG BOYS' HIGH SCHOOL</t>
  </si>
  <si>
    <t>OVAL NORTH SECONDARY SCHOOL</t>
  </si>
  <si>
    <t>PRINCETON HIGH SCHOOL</t>
  </si>
  <si>
    <t>OVERBERG</t>
  </si>
  <si>
    <t>DE RUST FUTURA AKADEMIE</t>
  </si>
  <si>
    <t>BISSETSDRIFT AKADEMIE</t>
  </si>
  <si>
    <t>GROENBERG SEKONDÊR</t>
  </si>
  <si>
    <t>OVERBERG HIGH SCHOOL</t>
  </si>
  <si>
    <t>WEST COAST</t>
  </si>
  <si>
    <t>PORTERVILLE HOËRSKOOL</t>
  </si>
  <si>
    <t>AUGSBURG LANDBOUGIMNASIUM</t>
  </si>
  <si>
    <t>WESTON SEKONDÊR</t>
  </si>
  <si>
    <t>VREDENDAL HOËRSKOOL</t>
  </si>
  <si>
    <t>WCED TOTAL</t>
  </si>
  <si>
    <t>TEACHERS</t>
  </si>
  <si>
    <t>ASHTON SOS</t>
  </si>
  <si>
    <t xml:space="preserve">BREEDE VALLEY SOS </t>
  </si>
  <si>
    <t>JAKES GERWEL SOS</t>
  </si>
  <si>
    <t>PAARL SOS</t>
  </si>
  <si>
    <t>STEINTHAL SOS</t>
  </si>
  <si>
    <t>WELLINGTON SOS</t>
  </si>
  <si>
    <t>WORCESTER SOS</t>
  </si>
  <si>
    <t>OLYMPIA SOS</t>
  </si>
  <si>
    <t>OUDTSHOORN SOS</t>
  </si>
  <si>
    <t>VAN KERVEL SOS</t>
  </si>
  <si>
    <t>BATAVIA  SOS</t>
  </si>
  <si>
    <t>SILVERSTREAM SOS</t>
  </si>
  <si>
    <t>SIVIWE SOS</t>
  </si>
  <si>
    <t>AXIOS SOS</t>
  </si>
  <si>
    <t>BET – EL SOS</t>
  </si>
  <si>
    <t>LATHI-THA SOS</t>
  </si>
  <si>
    <t>WESTCLIFF SOS</t>
  </si>
  <si>
    <t>ATLANTIS SOS</t>
  </si>
  <si>
    <t>BISHOPS SOS</t>
  </si>
  <si>
    <t xml:space="preserve">DE GRENDEL SOS </t>
  </si>
  <si>
    <t>FLORIDA SOS</t>
  </si>
  <si>
    <t>CAFDA SOS</t>
  </si>
  <si>
    <t>MITCHELL’S PLAIN SOS</t>
  </si>
  <si>
    <t>AGULHAS SOS</t>
  </si>
  <si>
    <t xml:space="preserve">STRUISBAAI </t>
  </si>
  <si>
    <t xml:space="preserve">GRAAFWATER SOS </t>
  </si>
  <si>
    <t xml:space="preserve">RIEBEECK VALLEY SPECIAL SCHOOL </t>
  </si>
  <si>
    <t>WESKUS SOS</t>
  </si>
  <si>
    <t>TECHNICAL %</t>
  </si>
  <si>
    <t>TOTAL  LEARNERS  (YR1 - 4)</t>
  </si>
  <si>
    <t>TOTAL FET LEARNERS  
(GR10 - 12)</t>
  </si>
  <si>
    <t>TOTAL FET LEARNERS 
(GR10  -12)</t>
  </si>
  <si>
    <t>CAPE WINELANDS TOTAL</t>
  </si>
  <si>
    <t>EDEN AND CENTRAL KAROO TOTAL</t>
  </si>
  <si>
    <t>METO CENTRAL TOTAL</t>
  </si>
  <si>
    <t>METRO EAST TOTAL</t>
  </si>
  <si>
    <t>METRO NORTH TOTAL</t>
  </si>
  <si>
    <t>METRO SOUTH TOTAL</t>
  </si>
  <si>
    <t>OVERBERG TOTAL</t>
  </si>
  <si>
    <t>WEST COAST TOTAL</t>
  </si>
  <si>
    <t>TECHNICAL LEARNERS</t>
  </si>
  <si>
    <t>DIGITAL ELECTRONICS</t>
  </si>
  <si>
    <t>WCED SCHOOLS WITH TECHNICAL SUBJECTS</t>
  </si>
  <si>
    <t>2024 &amp; 2025</t>
  </si>
  <si>
    <t>AGRICULTURAL MANAGEMENT PRACTICES</t>
  </si>
  <si>
    <t>AGRICULTURAL TECHNOOGY
% OF LEARNERS</t>
  </si>
  <si>
    <t>AGRICULTURAL MANEGEMENT PRACTICES
% OF LEARNERS</t>
  </si>
  <si>
    <t>WCED SCHOOLS WITH AGRICULTURAL SUBJECTS</t>
  </si>
  <si>
    <t>WCED SCHOOLS OF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</si>
</sst>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/>
    </xf>
    <xf numFmtId="9" fontId="3" fillId="2" borderId="24" xfId="0" applyNumberFormat="1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9" fontId="3" fillId="2" borderId="29" xfId="0" applyNumberFormat="1" applyFont="1" applyFill="1" applyBorder="1" applyAlignment="1">
      <alignment horizontal="center"/>
    </xf>
    <xf numFmtId="9" fontId="3" fillId="2" borderId="30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vertical="center"/>
    </xf>
    <xf numFmtId="0" fontId="3" fillId="0" borderId="34" xfId="0" applyFont="1" applyBorder="1"/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9" fontId="4" fillId="2" borderId="37" xfId="0" applyNumberFormat="1" applyFont="1" applyFill="1" applyBorder="1" applyAlignment="1">
      <alignment horizontal="center" vertical="center"/>
    </xf>
    <xf numFmtId="9" fontId="4" fillId="2" borderId="38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0" borderId="24" xfId="0" applyFont="1" applyBorder="1"/>
    <xf numFmtId="0" fontId="3" fillId="0" borderId="27" xfId="0" applyFont="1" applyBorder="1"/>
    <xf numFmtId="0" fontId="3" fillId="0" borderId="25" xfId="0" applyFont="1" applyBorder="1" applyAlignment="1">
      <alignment horizontal="center" vertical="center"/>
    </xf>
    <xf numFmtId="0" fontId="6" fillId="0" borderId="0" xfId="0" applyFont="1"/>
    <xf numFmtId="0" fontId="1" fillId="0" borderId="0" xfId="0" quotePrefix="1" applyFont="1"/>
    <xf numFmtId="0" fontId="3" fillId="0" borderId="43" xfId="0" applyFont="1" applyBorder="1"/>
    <xf numFmtId="0" fontId="3" fillId="0" borderId="44" xfId="0" applyFont="1" applyBorder="1"/>
    <xf numFmtId="0" fontId="3" fillId="0" borderId="59" xfId="0" applyFont="1" applyBorder="1"/>
    <xf numFmtId="0" fontId="3" fillId="0" borderId="60" xfId="0" applyFont="1" applyBorder="1"/>
    <xf numFmtId="0" fontId="3" fillId="0" borderId="6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textRotation="90" wrapText="1"/>
    </xf>
    <xf numFmtId="0" fontId="2" fillId="0" borderId="67" xfId="0" applyFont="1" applyBorder="1"/>
    <xf numFmtId="0" fontId="2" fillId="0" borderId="68" xfId="0" applyFont="1" applyBorder="1"/>
    <xf numFmtId="0" fontId="4" fillId="0" borderId="6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9" fontId="3" fillId="0" borderId="60" xfId="0" applyNumberFormat="1" applyFont="1" applyBorder="1"/>
    <xf numFmtId="9" fontId="3" fillId="0" borderId="60" xfId="0" applyNumberFormat="1" applyFont="1" applyBorder="1" applyAlignment="1">
      <alignment horizontal="center" vertical="center"/>
    </xf>
    <xf numFmtId="0" fontId="3" fillId="0" borderId="47" xfId="0" applyFont="1" applyBorder="1"/>
    <xf numFmtId="0" fontId="4" fillId="0" borderId="49" xfId="0" applyFont="1" applyBorder="1" applyAlignment="1">
      <alignment horizontal="right" vertical="center"/>
    </xf>
    <xf numFmtId="0" fontId="4" fillId="0" borderId="50" xfId="0" applyFont="1" applyBorder="1" applyAlignment="1">
      <alignment horizontal="right" vertical="center"/>
    </xf>
    <xf numFmtId="0" fontId="4" fillId="0" borderId="51" xfId="0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9" fontId="4" fillId="0" borderId="51" xfId="0" applyNumberFormat="1" applyFont="1" applyBorder="1" applyAlignment="1">
      <alignment horizontal="right" vertical="center"/>
    </xf>
    <xf numFmtId="9" fontId="4" fillId="0" borderId="51" xfId="0" applyNumberFormat="1" applyFont="1" applyBorder="1" applyAlignment="1">
      <alignment horizontal="center" vertical="center"/>
    </xf>
    <xf numFmtId="0" fontId="3" fillId="0" borderId="65" xfId="0" applyFont="1" applyBorder="1"/>
    <xf numFmtId="0" fontId="3" fillId="0" borderId="23" xfId="0" applyFont="1" applyBorder="1"/>
    <xf numFmtId="0" fontId="3" fillId="0" borderId="2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9" fontId="3" fillId="0" borderId="23" xfId="0" applyNumberFormat="1" applyFont="1" applyBorder="1"/>
    <xf numFmtId="9" fontId="3" fillId="0" borderId="23" xfId="0" applyNumberFormat="1" applyFont="1" applyBorder="1" applyAlignment="1">
      <alignment horizontal="center" vertical="center"/>
    </xf>
    <xf numFmtId="0" fontId="3" fillId="0" borderId="67" xfId="0" applyFont="1" applyBorder="1"/>
    <xf numFmtId="0" fontId="3" fillId="0" borderId="68" xfId="0" applyFont="1" applyBorder="1"/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9" fontId="3" fillId="0" borderId="68" xfId="0" applyNumberFormat="1" applyFont="1" applyBorder="1"/>
    <xf numFmtId="9" fontId="3" fillId="0" borderId="68" xfId="0" applyNumberFormat="1" applyFont="1" applyBorder="1" applyAlignment="1">
      <alignment horizontal="center" vertical="center"/>
    </xf>
    <xf numFmtId="0" fontId="5" fillId="0" borderId="65" xfId="0" applyFont="1" applyBorder="1"/>
    <xf numFmtId="0" fontId="5" fillId="0" borderId="23" xfId="0" applyFont="1" applyBorder="1"/>
    <xf numFmtId="0" fontId="5" fillId="0" borderId="6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9" fontId="5" fillId="0" borderId="23" xfId="0" applyNumberFormat="1" applyFont="1" applyBorder="1"/>
    <xf numFmtId="0" fontId="5" fillId="0" borderId="67" xfId="0" applyFont="1" applyBorder="1"/>
    <xf numFmtId="0" fontId="5" fillId="0" borderId="68" xfId="0" applyFont="1" applyBorder="1"/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9" fontId="5" fillId="0" borderId="68" xfId="0" applyNumberFormat="1" applyFont="1" applyBorder="1"/>
    <xf numFmtId="0" fontId="3" fillId="0" borderId="66" xfId="0" applyFont="1" applyBorder="1"/>
    <xf numFmtId="0" fontId="3" fillId="0" borderId="69" xfId="0" applyFont="1" applyBorder="1"/>
    <xf numFmtId="0" fontId="5" fillId="0" borderId="66" xfId="0" applyFont="1" applyBorder="1"/>
    <xf numFmtId="0" fontId="5" fillId="0" borderId="69" xfId="0" applyFont="1" applyBorder="1"/>
    <xf numFmtId="0" fontId="3" fillId="0" borderId="84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84" xfId="0" applyFont="1" applyBorder="1"/>
    <xf numFmtId="0" fontId="3" fillId="0" borderId="63" xfId="0" applyFont="1" applyBorder="1"/>
    <xf numFmtId="0" fontId="3" fillId="0" borderId="64" xfId="0" applyFont="1" applyBorder="1"/>
    <xf numFmtId="0" fontId="3" fillId="0" borderId="48" xfId="0" applyFont="1" applyBorder="1"/>
    <xf numFmtId="0" fontId="3" fillId="0" borderId="49" xfId="0" applyFont="1" applyBorder="1"/>
    <xf numFmtId="9" fontId="3" fillId="0" borderId="81" xfId="0" applyNumberFormat="1" applyFont="1" applyBorder="1" applyAlignment="1">
      <alignment horizontal="center" vertical="center"/>
    </xf>
    <xf numFmtId="9" fontId="3" fillId="0" borderId="66" xfId="0" applyNumberFormat="1" applyFont="1" applyBorder="1" applyAlignment="1">
      <alignment horizontal="center" vertical="center"/>
    </xf>
    <xf numFmtId="9" fontId="3" fillId="0" borderId="69" xfId="0" applyNumberFormat="1" applyFont="1" applyBorder="1" applyAlignment="1">
      <alignment horizontal="center" vertical="center"/>
    </xf>
    <xf numFmtId="9" fontId="4" fillId="0" borderId="52" xfId="0" applyNumberFormat="1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83" xfId="0" applyFont="1" applyBorder="1"/>
    <xf numFmtId="0" fontId="3" fillId="0" borderId="8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50" xfId="0" applyFont="1" applyBorder="1"/>
    <xf numFmtId="0" fontId="4" fillId="0" borderId="52" xfId="0" applyFont="1" applyBorder="1" applyAlignment="1">
      <alignment horizontal="right" vertical="center"/>
    </xf>
    <xf numFmtId="0" fontId="4" fillId="0" borderId="88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9" fontId="4" fillId="2" borderId="7" xfId="0" applyNumberFormat="1" applyFont="1" applyFill="1" applyBorder="1" applyAlignment="1">
      <alignment horizontal="center" vertical="center"/>
    </xf>
    <xf numFmtId="9" fontId="4" fillId="2" borderId="11" xfId="0" applyNumberFormat="1" applyFont="1" applyFill="1" applyBorder="1" applyAlignment="1">
      <alignment horizontal="center" vertical="center"/>
    </xf>
    <xf numFmtId="9" fontId="4" fillId="2" borderId="8" xfId="0" applyNumberFormat="1" applyFont="1" applyFill="1" applyBorder="1" applyAlignment="1">
      <alignment horizontal="center" vertical="center"/>
    </xf>
    <xf numFmtId="9" fontId="4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textRotation="90" wrapText="1"/>
    </xf>
    <xf numFmtId="0" fontId="1" fillId="0" borderId="71" xfId="0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textRotation="90" wrapText="1"/>
    </xf>
    <xf numFmtId="0" fontId="1" fillId="0" borderId="73" xfId="0" applyFont="1" applyBorder="1" applyAlignment="1">
      <alignment horizontal="center" vertical="center" textRotation="90" wrapText="1"/>
    </xf>
    <xf numFmtId="0" fontId="1" fillId="0" borderId="42" xfId="0" applyFont="1" applyBorder="1" applyAlignment="1">
      <alignment horizontal="center" vertical="center" textRotation="90" wrapText="1"/>
    </xf>
    <xf numFmtId="0" fontId="1" fillId="0" borderId="76" xfId="0" applyFont="1" applyBorder="1" applyAlignment="1">
      <alignment horizontal="center" vertical="center" textRotation="90" wrapText="1"/>
    </xf>
    <xf numFmtId="0" fontId="1" fillId="0" borderId="77" xfId="0" applyFont="1" applyBorder="1" applyAlignment="1">
      <alignment horizontal="center" vertical="center" textRotation="90" wrapText="1"/>
    </xf>
    <xf numFmtId="0" fontId="1" fillId="0" borderId="78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textRotation="90" wrapText="1"/>
    </xf>
    <xf numFmtId="0" fontId="2" fillId="0" borderId="8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1" fillId="0" borderId="41" xfId="0" applyFont="1" applyBorder="1" applyAlignment="1">
      <alignment horizontal="center" vertical="center" textRotation="90"/>
    </xf>
    <xf numFmtId="0" fontId="1" fillId="0" borderId="42" xfId="0" applyFont="1" applyBorder="1" applyAlignment="1">
      <alignment horizontal="center" vertical="center" textRotation="90"/>
    </xf>
    <xf numFmtId="0" fontId="1" fillId="0" borderId="72" xfId="0" applyFont="1" applyBorder="1" applyAlignment="1">
      <alignment horizontal="center" vertical="center" textRotation="90"/>
    </xf>
    <xf numFmtId="0" fontId="1" fillId="0" borderId="76" xfId="0" applyFont="1" applyBorder="1" applyAlignment="1">
      <alignment horizontal="center" vertical="center" textRotation="90"/>
    </xf>
    <xf numFmtId="0" fontId="2" fillId="0" borderId="5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9" fontId="4" fillId="0" borderId="54" xfId="0" applyNumberFormat="1" applyFont="1" applyBorder="1" applyAlignment="1">
      <alignment horizontal="center" vertical="center"/>
    </xf>
    <xf numFmtId="9" fontId="4" fillId="0" borderId="57" xfId="0" applyNumberFormat="1" applyFont="1" applyBorder="1" applyAlignment="1">
      <alignment horizontal="center" vertical="center"/>
    </xf>
    <xf numFmtId="9" fontId="4" fillId="0" borderId="77" xfId="0" applyNumberFormat="1" applyFont="1" applyBorder="1" applyAlignment="1">
      <alignment horizontal="center" vertical="center"/>
    </xf>
    <xf numFmtId="9" fontId="4" fillId="0" borderId="58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1" fillId="0" borderId="85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2" fillId="0" borderId="7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quotePrefix="1" applyFont="1"/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textRotation="90" wrapText="1"/>
    </xf>
    <xf numFmtId="0" fontId="9" fillId="2" borderId="15" xfId="0" applyFont="1" applyFill="1" applyBorder="1" applyAlignment="1">
      <alignment horizontal="center" vertical="center" textRotation="90" wrapText="1"/>
    </xf>
    <xf numFmtId="0" fontId="9" fillId="2" borderId="13" xfId="0" applyFont="1" applyFill="1" applyBorder="1" applyAlignment="1">
      <alignment horizontal="center" vertical="center" textRotation="90"/>
    </xf>
    <xf numFmtId="0" fontId="9" fillId="2" borderId="14" xfId="0" applyFont="1" applyFill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4" xfId="0" applyFont="1" applyBorder="1"/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9" fontId="12" fillId="2" borderId="23" xfId="0" applyNumberFormat="1" applyFont="1" applyFill="1" applyBorder="1" applyAlignment="1">
      <alignment horizontal="center"/>
    </xf>
    <xf numFmtId="9" fontId="12" fillId="2" borderId="24" xfId="0" applyNumberFormat="1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7" xfId="0" applyFont="1" applyBorder="1"/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9" fontId="12" fillId="2" borderId="29" xfId="0" applyNumberFormat="1" applyFont="1" applyFill="1" applyBorder="1" applyAlignment="1">
      <alignment horizontal="center"/>
    </xf>
    <xf numFmtId="9" fontId="12" fillId="2" borderId="30" xfId="0" applyNumberFormat="1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right" vertical="center"/>
    </xf>
    <xf numFmtId="0" fontId="11" fillId="0" borderId="39" xfId="0" applyFont="1" applyBorder="1" applyAlignment="1">
      <alignment horizontal="right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9" fontId="11" fillId="2" borderId="37" xfId="0" applyNumberFormat="1" applyFont="1" applyFill="1" applyBorder="1" applyAlignment="1">
      <alignment horizontal="center" vertical="center"/>
    </xf>
    <xf numFmtId="9" fontId="11" fillId="2" borderId="38" xfId="0" applyNumberFormat="1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4" xfId="0" applyFont="1" applyBorder="1"/>
    <xf numFmtId="0" fontId="11" fillId="0" borderId="35" xfId="0" applyFont="1" applyBorder="1" applyAlignment="1">
      <alignment horizontal="right" vertic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9" fontId="11" fillId="2" borderId="23" xfId="0" applyNumberFormat="1" applyFont="1" applyFill="1" applyBorder="1" applyAlignment="1">
      <alignment horizontal="center"/>
    </xf>
    <xf numFmtId="9" fontId="11" fillId="2" borderId="24" xfId="0" applyNumberFormat="1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0" fontId="13" fillId="0" borderId="24" xfId="0" applyFont="1" applyBorder="1"/>
    <xf numFmtId="0" fontId="13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C8B7-8564-4BA5-935B-26EEC7B0832B}">
  <sheetPr>
    <pageSetUpPr fitToPage="1"/>
  </sheetPr>
  <dimension ref="A1:AD52"/>
  <sheetViews>
    <sheetView tabSelected="1" topLeftCell="A35" workbookViewId="0">
      <selection activeCell="AD47" sqref="AD47"/>
    </sheetView>
  </sheetViews>
  <sheetFormatPr defaultRowHeight="14"/>
  <cols>
    <col min="1" max="1" width="24.1640625" customWidth="1"/>
    <col min="2" max="2" width="37.83203125" customWidth="1"/>
    <col min="3" max="4" width="8.75" customWidth="1"/>
    <col min="5" max="5" width="9.08203125" customWidth="1"/>
    <col min="6" max="6" width="9.08203125" hidden="1" customWidth="1"/>
    <col min="7" max="7" width="8.25" hidden="1" customWidth="1"/>
    <col min="8" max="8" width="7.5" hidden="1" customWidth="1"/>
    <col min="9" max="9" width="7.4140625" hidden="1" customWidth="1"/>
    <col min="10" max="29" width="5.6640625" hidden="1" customWidth="1"/>
  </cols>
  <sheetData>
    <row r="1" spans="1:30" ht="18">
      <c r="A1" s="200" t="s">
        <v>123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</row>
    <row r="2" spans="1:30">
      <c r="A2" s="202" t="s">
        <v>124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</row>
    <row r="3" spans="1:30" ht="14.5" thickBo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</row>
    <row r="4" spans="1:30" ht="88.5" customHeight="1">
      <c r="A4" s="203" t="s">
        <v>0</v>
      </c>
      <c r="B4" s="204" t="s">
        <v>1</v>
      </c>
      <c r="C4" s="205" t="s">
        <v>121</v>
      </c>
      <c r="D4" s="206"/>
      <c r="E4" s="207" t="s">
        <v>12</v>
      </c>
      <c r="F4" s="208" t="s">
        <v>112</v>
      </c>
      <c r="G4" s="209"/>
      <c r="H4" s="210" t="s">
        <v>109</v>
      </c>
      <c r="I4" s="211"/>
      <c r="J4" s="212" t="s">
        <v>2</v>
      </c>
      <c r="K4" s="213"/>
      <c r="L4" s="213" t="s">
        <v>3</v>
      </c>
      <c r="M4" s="213"/>
      <c r="N4" s="210" t="s">
        <v>4</v>
      </c>
      <c r="O4" s="210"/>
      <c r="P4" s="210" t="s">
        <v>5</v>
      </c>
      <c r="Q4" s="210"/>
      <c r="R4" s="210" t="s">
        <v>122</v>
      </c>
      <c r="S4" s="210"/>
      <c r="T4" s="210" t="s">
        <v>6</v>
      </c>
      <c r="U4" s="210"/>
      <c r="V4" s="210" t="s">
        <v>7</v>
      </c>
      <c r="W4" s="210"/>
      <c r="X4" s="210" t="s">
        <v>8</v>
      </c>
      <c r="Y4" s="210"/>
      <c r="Z4" s="210" t="s">
        <v>9</v>
      </c>
      <c r="AA4" s="210"/>
      <c r="AB4" s="210" t="s">
        <v>10</v>
      </c>
      <c r="AC4" s="211"/>
      <c r="AD4" s="201"/>
    </row>
    <row r="5" spans="1:30">
      <c r="A5" s="214"/>
      <c r="B5" s="215"/>
      <c r="C5" s="216">
        <v>2025</v>
      </c>
      <c r="D5" s="217">
        <v>2024</v>
      </c>
      <c r="E5" s="218">
        <v>2025</v>
      </c>
      <c r="F5" s="219">
        <v>2025</v>
      </c>
      <c r="G5" s="220">
        <v>2024</v>
      </c>
      <c r="H5" s="220">
        <v>2025</v>
      </c>
      <c r="I5" s="221">
        <v>2024</v>
      </c>
      <c r="J5" s="222" t="s">
        <v>14</v>
      </c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4"/>
      <c r="AD5" s="201"/>
    </row>
    <row r="6" spans="1:30" ht="14.5" thickBot="1">
      <c r="A6" s="225"/>
      <c r="B6" s="226"/>
      <c r="C6" s="227"/>
      <c r="D6" s="228"/>
      <c r="E6" s="229"/>
      <c r="F6" s="230"/>
      <c r="G6" s="231"/>
      <c r="H6" s="231"/>
      <c r="I6" s="232"/>
      <c r="J6" s="233">
        <v>2025</v>
      </c>
      <c r="K6" s="234">
        <v>2024</v>
      </c>
      <c r="L6" s="235">
        <v>2025</v>
      </c>
      <c r="M6" s="234">
        <v>2024</v>
      </c>
      <c r="N6" s="235">
        <v>2025</v>
      </c>
      <c r="O6" s="235">
        <v>2024</v>
      </c>
      <c r="P6" s="235">
        <v>2025</v>
      </c>
      <c r="Q6" s="235">
        <v>2024</v>
      </c>
      <c r="R6" s="235">
        <v>2025</v>
      </c>
      <c r="S6" s="235">
        <v>2024</v>
      </c>
      <c r="T6" s="235">
        <v>2025</v>
      </c>
      <c r="U6" s="235">
        <v>2024</v>
      </c>
      <c r="V6" s="235">
        <v>2025</v>
      </c>
      <c r="W6" s="235">
        <v>2024</v>
      </c>
      <c r="X6" s="235">
        <v>2025</v>
      </c>
      <c r="Y6" s="235">
        <v>2024</v>
      </c>
      <c r="Z6" s="235">
        <v>2025</v>
      </c>
      <c r="AA6" s="235">
        <v>2024</v>
      </c>
      <c r="AB6" s="235">
        <v>2025</v>
      </c>
      <c r="AC6" s="236">
        <v>2024</v>
      </c>
      <c r="AD6" s="201"/>
    </row>
    <row r="7" spans="1:30">
      <c r="A7" s="237"/>
      <c r="B7" s="238"/>
      <c r="C7" s="239"/>
      <c r="D7" s="240"/>
      <c r="E7" s="241"/>
      <c r="F7" s="242"/>
      <c r="G7" s="243"/>
      <c r="H7" s="244"/>
      <c r="I7" s="245"/>
      <c r="J7" s="242"/>
      <c r="K7" s="243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7"/>
      <c r="AD7" s="201"/>
    </row>
    <row r="8" spans="1:30">
      <c r="A8" s="248" t="s">
        <v>15</v>
      </c>
      <c r="B8" s="249" t="s">
        <v>19</v>
      </c>
      <c r="C8" s="250">
        <v>217</v>
      </c>
      <c r="D8" s="251">
        <v>222</v>
      </c>
      <c r="E8" s="252">
        <v>2</v>
      </c>
      <c r="F8" s="253">
        <v>645</v>
      </c>
      <c r="G8" s="254">
        <v>656</v>
      </c>
      <c r="H8" s="255">
        <v>0.33643410852713179</v>
      </c>
      <c r="I8" s="256">
        <v>0.33841463414634149</v>
      </c>
      <c r="J8" s="253">
        <v>336</v>
      </c>
      <c r="K8" s="254">
        <v>340</v>
      </c>
      <c r="L8" s="254">
        <v>48</v>
      </c>
      <c r="M8" s="254">
        <v>58</v>
      </c>
      <c r="N8" s="254">
        <v>20</v>
      </c>
      <c r="O8" s="254">
        <v>14</v>
      </c>
      <c r="P8" s="254">
        <v>34</v>
      </c>
      <c r="Q8" s="254">
        <v>46</v>
      </c>
      <c r="R8" s="254"/>
      <c r="S8" s="254"/>
      <c r="T8" s="254">
        <v>34</v>
      </c>
      <c r="U8" s="254">
        <v>29</v>
      </c>
      <c r="V8" s="254">
        <v>16</v>
      </c>
      <c r="W8" s="254">
        <v>18</v>
      </c>
      <c r="X8" s="254">
        <v>42</v>
      </c>
      <c r="Y8" s="254">
        <v>38</v>
      </c>
      <c r="Z8" s="254"/>
      <c r="AA8" s="254"/>
      <c r="AB8" s="254">
        <v>23</v>
      </c>
      <c r="AC8" s="257">
        <v>19</v>
      </c>
      <c r="AD8" s="201"/>
    </row>
    <row r="9" spans="1:30">
      <c r="A9" s="258"/>
      <c r="B9" s="249" t="s">
        <v>20</v>
      </c>
      <c r="C9" s="250">
        <v>100</v>
      </c>
      <c r="D9" s="251">
        <v>40</v>
      </c>
      <c r="E9" s="252">
        <v>1</v>
      </c>
      <c r="F9" s="253">
        <v>897</v>
      </c>
      <c r="G9" s="254">
        <v>844</v>
      </c>
      <c r="H9" s="255">
        <v>0.11148272017837235</v>
      </c>
      <c r="I9" s="256">
        <v>4.7393364928909949E-2</v>
      </c>
      <c r="J9" s="253">
        <v>102</v>
      </c>
      <c r="K9" s="254">
        <v>81</v>
      </c>
      <c r="L9" s="254"/>
      <c r="M9" s="254"/>
      <c r="N9" s="254">
        <v>49</v>
      </c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>
        <v>51</v>
      </c>
      <c r="AC9" s="257">
        <v>40</v>
      </c>
      <c r="AD9" s="201"/>
    </row>
    <row r="10" spans="1:30">
      <c r="A10" s="258"/>
      <c r="B10" s="249" t="s">
        <v>25</v>
      </c>
      <c r="C10" s="250">
        <v>108</v>
      </c>
      <c r="D10" s="251">
        <v>76</v>
      </c>
      <c r="E10" s="252">
        <v>4</v>
      </c>
      <c r="F10" s="253">
        <v>232</v>
      </c>
      <c r="G10" s="254">
        <v>225</v>
      </c>
      <c r="H10" s="255">
        <v>0.46551724137931033</v>
      </c>
      <c r="I10" s="256">
        <v>0.33777777777777779</v>
      </c>
      <c r="J10" s="253">
        <v>159</v>
      </c>
      <c r="K10" s="254">
        <v>150</v>
      </c>
      <c r="L10" s="254"/>
      <c r="M10" s="254"/>
      <c r="N10" s="254">
        <v>24</v>
      </c>
      <c r="O10" s="254">
        <v>16</v>
      </c>
      <c r="P10" s="254"/>
      <c r="Q10" s="254"/>
      <c r="R10" s="254"/>
      <c r="S10" s="254"/>
      <c r="T10" s="254">
        <v>25</v>
      </c>
      <c r="U10" s="254">
        <v>24</v>
      </c>
      <c r="V10" s="254"/>
      <c r="W10" s="254"/>
      <c r="X10" s="254">
        <v>59</v>
      </c>
      <c r="Y10" s="254">
        <v>36</v>
      </c>
      <c r="Z10" s="254"/>
      <c r="AA10" s="254"/>
      <c r="AB10" s="254"/>
      <c r="AC10" s="257"/>
      <c r="AD10" s="201"/>
    </row>
    <row r="11" spans="1:30" ht="14.5" thickBot="1">
      <c r="A11" s="259"/>
      <c r="B11" s="260" t="s">
        <v>28</v>
      </c>
      <c r="C11" s="261">
        <v>162</v>
      </c>
      <c r="D11" s="262">
        <v>165</v>
      </c>
      <c r="E11" s="263">
        <v>3</v>
      </c>
      <c r="F11" s="264">
        <v>301</v>
      </c>
      <c r="G11" s="265">
        <v>306</v>
      </c>
      <c r="H11" s="266">
        <v>0.53820598006644516</v>
      </c>
      <c r="I11" s="267">
        <v>0.53921568627450978</v>
      </c>
      <c r="J11" s="264">
        <v>174</v>
      </c>
      <c r="K11" s="265">
        <v>179</v>
      </c>
      <c r="L11" s="265"/>
      <c r="M11" s="265"/>
      <c r="N11" s="265"/>
      <c r="O11" s="265"/>
      <c r="P11" s="265">
        <v>64</v>
      </c>
      <c r="Q11" s="265">
        <v>61</v>
      </c>
      <c r="R11" s="265"/>
      <c r="S11" s="265"/>
      <c r="T11" s="265">
        <v>41</v>
      </c>
      <c r="U11" s="265">
        <v>45</v>
      </c>
      <c r="V11" s="265"/>
      <c r="W11" s="265"/>
      <c r="X11" s="265">
        <v>57</v>
      </c>
      <c r="Y11" s="265">
        <v>59</v>
      </c>
      <c r="Z11" s="265"/>
      <c r="AA11" s="265"/>
      <c r="AB11" s="265"/>
      <c r="AC11" s="268"/>
      <c r="AD11" s="201"/>
    </row>
    <row r="12" spans="1:30" ht="14.5" thickBot="1">
      <c r="A12" s="269" t="s">
        <v>113</v>
      </c>
      <c r="B12" s="270"/>
      <c r="C12" s="271">
        <v>587</v>
      </c>
      <c r="D12" s="272">
        <v>503</v>
      </c>
      <c r="E12" s="273">
        <v>10</v>
      </c>
      <c r="F12" s="274">
        <v>2075</v>
      </c>
      <c r="G12" s="275">
        <v>2031</v>
      </c>
      <c r="H12" s="276">
        <v>0.28289156626506023</v>
      </c>
      <c r="I12" s="277">
        <v>0.24766125061546038</v>
      </c>
      <c r="J12" s="274">
        <f>+SUM(J8:J11)</f>
        <v>771</v>
      </c>
      <c r="K12" s="274">
        <f>+SUM(K8:K11)</f>
        <v>750</v>
      </c>
      <c r="L12" s="275">
        <v>48</v>
      </c>
      <c r="M12" s="275">
        <v>58</v>
      </c>
      <c r="N12" s="275">
        <v>93</v>
      </c>
      <c r="O12" s="275">
        <v>30</v>
      </c>
      <c r="P12" s="275">
        <v>98</v>
      </c>
      <c r="Q12" s="275">
        <v>107</v>
      </c>
      <c r="R12" s="275">
        <v>0</v>
      </c>
      <c r="S12" s="275">
        <v>0</v>
      </c>
      <c r="T12" s="275">
        <v>100</v>
      </c>
      <c r="U12" s="275">
        <v>98</v>
      </c>
      <c r="V12" s="275">
        <v>16</v>
      </c>
      <c r="W12" s="275">
        <v>18</v>
      </c>
      <c r="X12" s="275">
        <v>158</v>
      </c>
      <c r="Y12" s="275">
        <v>133</v>
      </c>
      <c r="Z12" s="275">
        <v>0</v>
      </c>
      <c r="AA12" s="275">
        <v>0</v>
      </c>
      <c r="AB12" s="275">
        <v>74</v>
      </c>
      <c r="AC12" s="278">
        <v>59</v>
      </c>
      <c r="AD12" s="201"/>
    </row>
    <row r="13" spans="1:30">
      <c r="A13" s="237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38"/>
      <c r="AD13" s="201"/>
    </row>
    <row r="14" spans="1:30">
      <c r="A14" s="280" t="s">
        <v>35</v>
      </c>
      <c r="B14" s="249" t="s">
        <v>40</v>
      </c>
      <c r="C14" s="250">
        <v>238</v>
      </c>
      <c r="D14" s="251">
        <v>193</v>
      </c>
      <c r="E14" s="252">
        <v>4</v>
      </c>
      <c r="F14" s="253">
        <v>645</v>
      </c>
      <c r="G14" s="254">
        <v>607</v>
      </c>
      <c r="H14" s="255">
        <v>0.36899224806201553</v>
      </c>
      <c r="I14" s="256">
        <v>0.31795716639209226</v>
      </c>
      <c r="J14" s="253">
        <v>310</v>
      </c>
      <c r="K14" s="254">
        <v>230</v>
      </c>
      <c r="L14" s="254">
        <v>66</v>
      </c>
      <c r="M14" s="254">
        <v>58</v>
      </c>
      <c r="N14" s="254"/>
      <c r="O14" s="254"/>
      <c r="P14" s="254">
        <v>15</v>
      </c>
      <c r="Q14" s="254">
        <v>15</v>
      </c>
      <c r="R14" s="254"/>
      <c r="S14" s="254"/>
      <c r="T14" s="254">
        <v>63</v>
      </c>
      <c r="U14" s="254">
        <v>50</v>
      </c>
      <c r="V14" s="254"/>
      <c r="W14" s="254"/>
      <c r="X14" s="254">
        <v>46</v>
      </c>
      <c r="Y14" s="254">
        <v>26</v>
      </c>
      <c r="Z14" s="254"/>
      <c r="AA14" s="254"/>
      <c r="AB14" s="254">
        <v>48</v>
      </c>
      <c r="AC14" s="257">
        <v>44</v>
      </c>
      <c r="AD14" s="201"/>
    </row>
    <row r="15" spans="1:30">
      <c r="A15" s="281"/>
      <c r="B15" s="249" t="s">
        <v>41</v>
      </c>
      <c r="C15" s="250">
        <v>106</v>
      </c>
      <c r="D15" s="251">
        <v>92</v>
      </c>
      <c r="E15" s="252">
        <v>4</v>
      </c>
      <c r="F15" s="253">
        <v>423</v>
      </c>
      <c r="G15" s="254">
        <v>427</v>
      </c>
      <c r="H15" s="255">
        <v>0.25059101654846333</v>
      </c>
      <c r="I15" s="256">
        <v>0.21545667447306791</v>
      </c>
      <c r="J15" s="253">
        <v>153</v>
      </c>
      <c r="K15" s="254">
        <v>151</v>
      </c>
      <c r="L15" s="254"/>
      <c r="M15" s="254"/>
      <c r="N15" s="254"/>
      <c r="O15" s="254"/>
      <c r="P15" s="254">
        <v>38</v>
      </c>
      <c r="Q15" s="254">
        <v>38</v>
      </c>
      <c r="R15" s="254"/>
      <c r="S15" s="254"/>
      <c r="T15" s="254">
        <v>32</v>
      </c>
      <c r="U15" s="254">
        <v>33</v>
      </c>
      <c r="V15" s="254"/>
      <c r="W15" s="254"/>
      <c r="X15" s="254">
        <v>16</v>
      </c>
      <c r="Y15" s="254"/>
      <c r="Z15" s="254"/>
      <c r="AA15" s="254"/>
      <c r="AB15" s="254">
        <v>20</v>
      </c>
      <c r="AC15" s="257">
        <v>21</v>
      </c>
      <c r="AD15" s="201"/>
    </row>
    <row r="16" spans="1:30">
      <c r="A16" s="281"/>
      <c r="B16" s="249" t="s">
        <v>42</v>
      </c>
      <c r="C16" s="250">
        <v>130</v>
      </c>
      <c r="D16" s="251">
        <v>124</v>
      </c>
      <c r="E16" s="252">
        <v>4</v>
      </c>
      <c r="F16" s="253">
        <v>542</v>
      </c>
      <c r="G16" s="254">
        <v>462</v>
      </c>
      <c r="H16" s="255">
        <v>0.23985239852398524</v>
      </c>
      <c r="I16" s="256">
        <v>0.26839826839826841</v>
      </c>
      <c r="J16" s="253">
        <v>319</v>
      </c>
      <c r="K16" s="254">
        <v>242</v>
      </c>
      <c r="L16" s="254"/>
      <c r="M16" s="254"/>
      <c r="N16" s="254">
        <v>64</v>
      </c>
      <c r="O16" s="254">
        <v>67</v>
      </c>
      <c r="P16" s="254"/>
      <c r="Q16" s="254"/>
      <c r="R16" s="254"/>
      <c r="S16" s="254"/>
      <c r="T16" s="254">
        <v>66</v>
      </c>
      <c r="U16" s="254">
        <v>57</v>
      </c>
      <c r="V16" s="254"/>
      <c r="W16" s="254"/>
      <c r="X16" s="254"/>
      <c r="Y16" s="254"/>
      <c r="Z16" s="254"/>
      <c r="AA16" s="254"/>
      <c r="AB16" s="254"/>
      <c r="AC16" s="257"/>
      <c r="AD16" s="201"/>
    </row>
    <row r="17" spans="1:30" ht="14.5" thickBot="1">
      <c r="A17" s="282"/>
      <c r="B17" s="260" t="s">
        <v>43</v>
      </c>
      <c r="C17" s="261">
        <v>147</v>
      </c>
      <c r="D17" s="262">
        <v>96</v>
      </c>
      <c r="E17" s="263">
        <v>2</v>
      </c>
      <c r="F17" s="264">
        <v>839</v>
      </c>
      <c r="G17" s="265">
        <v>759</v>
      </c>
      <c r="H17" s="266">
        <v>0.17520858164481526</v>
      </c>
      <c r="I17" s="267">
        <v>0.12648221343873517</v>
      </c>
      <c r="J17" s="264">
        <v>173</v>
      </c>
      <c r="K17" s="265">
        <v>109</v>
      </c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>
        <v>78</v>
      </c>
      <c r="Y17" s="265">
        <v>50</v>
      </c>
      <c r="Z17" s="265">
        <v>69</v>
      </c>
      <c r="AA17" s="265">
        <v>46</v>
      </c>
      <c r="AB17" s="265"/>
      <c r="AC17" s="268"/>
      <c r="AD17" s="201"/>
    </row>
    <row r="18" spans="1:30" ht="14.5" thickBot="1">
      <c r="A18" s="283"/>
      <c r="B18" s="284" t="s">
        <v>114</v>
      </c>
      <c r="C18" s="271">
        <v>621</v>
      </c>
      <c r="D18" s="272">
        <v>505</v>
      </c>
      <c r="E18" s="273">
        <v>14</v>
      </c>
      <c r="F18" s="274">
        <v>2449</v>
      </c>
      <c r="G18" s="275">
        <v>2255</v>
      </c>
      <c r="H18" s="276">
        <v>0.25357288689260921</v>
      </c>
      <c r="I18" s="277">
        <v>0.22394678492239467</v>
      </c>
      <c r="J18" s="274">
        <f>+SUM(J14:J17)</f>
        <v>955</v>
      </c>
      <c r="K18" s="274">
        <f>+SUM(K14:K17)</f>
        <v>732</v>
      </c>
      <c r="L18" s="275">
        <v>66</v>
      </c>
      <c r="M18" s="275">
        <v>58</v>
      </c>
      <c r="N18" s="275">
        <v>64</v>
      </c>
      <c r="O18" s="275">
        <v>67</v>
      </c>
      <c r="P18" s="275">
        <v>53</v>
      </c>
      <c r="Q18" s="275">
        <v>53</v>
      </c>
      <c r="R18" s="275">
        <v>0</v>
      </c>
      <c r="S18" s="275">
        <v>0</v>
      </c>
      <c r="T18" s="275">
        <v>161</v>
      </c>
      <c r="U18" s="275">
        <v>140</v>
      </c>
      <c r="V18" s="275">
        <v>0</v>
      </c>
      <c r="W18" s="275">
        <v>0</v>
      </c>
      <c r="X18" s="275">
        <v>140</v>
      </c>
      <c r="Y18" s="275">
        <v>76</v>
      </c>
      <c r="Z18" s="275">
        <v>69</v>
      </c>
      <c r="AA18" s="275">
        <v>46</v>
      </c>
      <c r="AB18" s="275">
        <v>68</v>
      </c>
      <c r="AC18" s="278">
        <v>65</v>
      </c>
      <c r="AD18" s="201"/>
    </row>
    <row r="19" spans="1:30">
      <c r="A19" s="285"/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7"/>
      <c r="AD19" s="201"/>
    </row>
    <row r="20" spans="1:30">
      <c r="A20" s="248" t="s">
        <v>44</v>
      </c>
      <c r="B20" s="296" t="s">
        <v>45</v>
      </c>
      <c r="C20" s="250">
        <v>442</v>
      </c>
      <c r="D20" s="251">
        <v>318</v>
      </c>
      <c r="E20" s="252">
        <v>4</v>
      </c>
      <c r="F20" s="253">
        <v>867</v>
      </c>
      <c r="G20" s="254">
        <v>723</v>
      </c>
      <c r="H20" s="255">
        <v>0.50980392156862742</v>
      </c>
      <c r="I20" s="256">
        <v>0.43983402489626555</v>
      </c>
      <c r="J20" s="253">
        <v>445</v>
      </c>
      <c r="K20" s="254">
        <v>318</v>
      </c>
      <c r="L20" s="254">
        <v>87</v>
      </c>
      <c r="M20" s="254">
        <v>74</v>
      </c>
      <c r="N20" s="254">
        <v>83</v>
      </c>
      <c r="O20" s="254">
        <v>71</v>
      </c>
      <c r="P20" s="254"/>
      <c r="Q20" s="254"/>
      <c r="R20" s="254"/>
      <c r="S20" s="254"/>
      <c r="T20" s="254">
        <v>182</v>
      </c>
      <c r="U20" s="254">
        <v>108</v>
      </c>
      <c r="V20" s="254"/>
      <c r="W20" s="254"/>
      <c r="X20" s="254"/>
      <c r="Y20" s="254"/>
      <c r="Z20" s="254"/>
      <c r="AA20" s="254"/>
      <c r="AB20" s="254">
        <v>90</v>
      </c>
      <c r="AC20" s="257">
        <v>65</v>
      </c>
      <c r="AD20" s="201"/>
    </row>
    <row r="21" spans="1:30">
      <c r="A21" s="258"/>
      <c r="B21" s="296" t="s">
        <v>46</v>
      </c>
      <c r="C21" s="288">
        <v>479</v>
      </c>
      <c r="D21" s="289">
        <v>443</v>
      </c>
      <c r="E21" s="290">
        <v>4</v>
      </c>
      <c r="F21" s="291">
        <v>479</v>
      </c>
      <c r="G21" s="292">
        <v>443</v>
      </c>
      <c r="H21" s="293">
        <v>1</v>
      </c>
      <c r="I21" s="294">
        <v>1</v>
      </c>
      <c r="J21" s="291">
        <v>479</v>
      </c>
      <c r="K21" s="292">
        <v>443</v>
      </c>
      <c r="L21" s="292">
        <v>88</v>
      </c>
      <c r="M21" s="292">
        <v>85</v>
      </c>
      <c r="N21" s="292">
        <v>81</v>
      </c>
      <c r="O21" s="292">
        <v>77</v>
      </c>
      <c r="P21" s="292">
        <v>81</v>
      </c>
      <c r="Q21" s="292">
        <v>83</v>
      </c>
      <c r="R21" s="292"/>
      <c r="S21" s="292"/>
      <c r="T21" s="292">
        <v>86</v>
      </c>
      <c r="U21" s="292">
        <v>84</v>
      </c>
      <c r="V21" s="292"/>
      <c r="W21" s="292"/>
      <c r="X21" s="292">
        <v>87</v>
      </c>
      <c r="Y21" s="292">
        <v>83</v>
      </c>
      <c r="Z21" s="292"/>
      <c r="AA21" s="292"/>
      <c r="AB21" s="292">
        <v>56</v>
      </c>
      <c r="AC21" s="295">
        <v>31</v>
      </c>
      <c r="AD21" s="201"/>
    </row>
    <row r="22" spans="1:30" ht="14.5" thickBot="1">
      <c r="A22" s="259"/>
      <c r="B22" s="260" t="s">
        <v>47</v>
      </c>
      <c r="C22" s="261">
        <v>125</v>
      </c>
      <c r="D22" s="262">
        <v>108</v>
      </c>
      <c r="E22" s="263">
        <v>2</v>
      </c>
      <c r="F22" s="264">
        <v>544</v>
      </c>
      <c r="G22" s="265">
        <v>537</v>
      </c>
      <c r="H22" s="266">
        <v>0.22977941176470587</v>
      </c>
      <c r="I22" s="267">
        <v>0.2011173184357542</v>
      </c>
      <c r="J22" s="264">
        <v>133</v>
      </c>
      <c r="K22" s="265">
        <v>123</v>
      </c>
      <c r="L22" s="265"/>
      <c r="M22" s="265"/>
      <c r="N22" s="265">
        <v>64</v>
      </c>
      <c r="O22" s="265">
        <v>59</v>
      </c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>
        <v>61</v>
      </c>
      <c r="AC22" s="268">
        <v>49</v>
      </c>
      <c r="AD22" s="201"/>
    </row>
    <row r="23" spans="1:30" ht="14.5" thickBot="1">
      <c r="A23" s="283"/>
      <c r="B23" s="284" t="s">
        <v>115</v>
      </c>
      <c r="C23" s="271">
        <v>1046</v>
      </c>
      <c r="D23" s="272">
        <v>869</v>
      </c>
      <c r="E23" s="273">
        <v>10</v>
      </c>
      <c r="F23" s="274">
        <v>1890</v>
      </c>
      <c r="G23" s="275">
        <v>1703</v>
      </c>
      <c r="H23" s="276">
        <v>0.5534391534391534</v>
      </c>
      <c r="I23" s="277">
        <v>0.51027598355842629</v>
      </c>
      <c r="J23" s="274">
        <f>+SUM(J20:J22)</f>
        <v>1057</v>
      </c>
      <c r="K23" s="274">
        <f>+SUM(K20:K22)</f>
        <v>884</v>
      </c>
      <c r="L23" s="275">
        <v>175</v>
      </c>
      <c r="M23" s="275">
        <v>159</v>
      </c>
      <c r="N23" s="275">
        <v>228</v>
      </c>
      <c r="O23" s="275">
        <v>207</v>
      </c>
      <c r="P23" s="275">
        <v>81</v>
      </c>
      <c r="Q23" s="275">
        <v>83</v>
      </c>
      <c r="R23" s="275">
        <v>0</v>
      </c>
      <c r="S23" s="275">
        <v>0</v>
      </c>
      <c r="T23" s="275">
        <v>268</v>
      </c>
      <c r="U23" s="275">
        <v>192</v>
      </c>
      <c r="V23" s="275">
        <v>0</v>
      </c>
      <c r="W23" s="275">
        <v>0</v>
      </c>
      <c r="X23" s="275">
        <v>87</v>
      </c>
      <c r="Y23" s="275">
        <v>83</v>
      </c>
      <c r="Z23" s="275">
        <v>0</v>
      </c>
      <c r="AA23" s="275">
        <v>0</v>
      </c>
      <c r="AB23" s="275">
        <v>207</v>
      </c>
      <c r="AC23" s="278">
        <v>145</v>
      </c>
      <c r="AD23" s="201"/>
    </row>
    <row r="24" spans="1:30">
      <c r="A24" s="285"/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7"/>
      <c r="AD24" s="201"/>
    </row>
    <row r="25" spans="1:30">
      <c r="A25" s="248" t="s">
        <v>48</v>
      </c>
      <c r="B25" s="296" t="s">
        <v>52</v>
      </c>
      <c r="C25" s="288">
        <v>382</v>
      </c>
      <c r="D25" s="289">
        <v>369</v>
      </c>
      <c r="E25" s="290">
        <v>3</v>
      </c>
      <c r="F25" s="291">
        <v>382</v>
      </c>
      <c r="G25" s="292">
        <v>369</v>
      </c>
      <c r="H25" s="293">
        <v>1</v>
      </c>
      <c r="I25" s="294">
        <v>1</v>
      </c>
      <c r="J25" s="291">
        <v>382</v>
      </c>
      <c r="K25" s="292">
        <v>369</v>
      </c>
      <c r="L25" s="292">
        <v>94</v>
      </c>
      <c r="M25" s="292">
        <v>83</v>
      </c>
      <c r="N25" s="292">
        <v>55</v>
      </c>
      <c r="O25" s="292">
        <v>63</v>
      </c>
      <c r="P25" s="292"/>
      <c r="Q25" s="292"/>
      <c r="R25" s="292"/>
      <c r="S25" s="292"/>
      <c r="T25" s="292">
        <v>48</v>
      </c>
      <c r="U25" s="292">
        <v>64</v>
      </c>
      <c r="V25" s="292"/>
      <c r="W25" s="292"/>
      <c r="X25" s="292">
        <v>109</v>
      </c>
      <c r="Y25" s="292">
        <v>97</v>
      </c>
      <c r="Z25" s="292">
        <v>76</v>
      </c>
      <c r="AA25" s="292">
        <v>62</v>
      </c>
      <c r="AB25" s="292"/>
      <c r="AC25" s="295"/>
      <c r="AD25" s="201"/>
    </row>
    <row r="26" spans="1:30">
      <c r="A26" s="258"/>
      <c r="B26" s="296" t="s">
        <v>53</v>
      </c>
      <c r="C26" s="288">
        <v>903</v>
      </c>
      <c r="D26" s="289">
        <v>710</v>
      </c>
      <c r="E26" s="290">
        <v>7</v>
      </c>
      <c r="F26" s="291">
        <v>903</v>
      </c>
      <c r="G26" s="292">
        <v>710</v>
      </c>
      <c r="H26" s="293">
        <v>1</v>
      </c>
      <c r="I26" s="294">
        <v>1</v>
      </c>
      <c r="J26" s="291">
        <v>903</v>
      </c>
      <c r="K26" s="292">
        <v>710</v>
      </c>
      <c r="L26" s="292">
        <v>201</v>
      </c>
      <c r="M26" s="292">
        <v>183</v>
      </c>
      <c r="N26" s="292">
        <v>206</v>
      </c>
      <c r="O26" s="292">
        <v>133</v>
      </c>
      <c r="P26" s="292"/>
      <c r="Q26" s="292"/>
      <c r="R26" s="292"/>
      <c r="S26" s="292"/>
      <c r="T26" s="292">
        <v>236</v>
      </c>
      <c r="U26" s="292">
        <v>216</v>
      </c>
      <c r="V26" s="292"/>
      <c r="W26" s="292"/>
      <c r="X26" s="292">
        <v>260</v>
      </c>
      <c r="Y26" s="292">
        <v>178</v>
      </c>
      <c r="Z26" s="292"/>
      <c r="AA26" s="292"/>
      <c r="AB26" s="292"/>
      <c r="AC26" s="295"/>
      <c r="AD26" s="201"/>
    </row>
    <row r="27" spans="1:30">
      <c r="A27" s="258"/>
      <c r="B27" s="296" t="s">
        <v>54</v>
      </c>
      <c r="C27" s="250">
        <v>620</v>
      </c>
      <c r="D27" s="251">
        <v>455</v>
      </c>
      <c r="E27" s="252">
        <v>3</v>
      </c>
      <c r="F27" s="253">
        <v>657</v>
      </c>
      <c r="G27" s="254">
        <v>547</v>
      </c>
      <c r="H27" s="255">
        <v>0.94368340943683404</v>
      </c>
      <c r="I27" s="256">
        <v>0.8318098720292505</v>
      </c>
      <c r="J27" s="253">
        <v>620</v>
      </c>
      <c r="K27" s="254">
        <v>455</v>
      </c>
      <c r="L27" s="254">
        <v>188</v>
      </c>
      <c r="M27" s="254">
        <v>104</v>
      </c>
      <c r="N27" s="254"/>
      <c r="O27" s="254"/>
      <c r="P27" s="254"/>
      <c r="Q27" s="254"/>
      <c r="R27" s="254"/>
      <c r="S27" s="254"/>
      <c r="T27" s="254">
        <v>152</v>
      </c>
      <c r="U27" s="254">
        <v>100</v>
      </c>
      <c r="V27" s="254"/>
      <c r="W27" s="254"/>
      <c r="X27" s="254">
        <v>205</v>
      </c>
      <c r="Y27" s="254">
        <v>157</v>
      </c>
      <c r="Z27" s="254">
        <v>75</v>
      </c>
      <c r="AA27" s="254">
        <v>94</v>
      </c>
      <c r="AB27" s="254"/>
      <c r="AC27" s="257"/>
      <c r="AD27" s="201"/>
    </row>
    <row r="28" spans="1:30">
      <c r="A28" s="258"/>
      <c r="B28" s="296" t="s">
        <v>55</v>
      </c>
      <c r="C28" s="250">
        <v>27</v>
      </c>
      <c r="D28" s="251">
        <v>24</v>
      </c>
      <c r="E28" s="252">
        <v>1</v>
      </c>
      <c r="F28" s="253">
        <v>756</v>
      </c>
      <c r="G28" s="254">
        <v>735</v>
      </c>
      <c r="H28" s="255">
        <v>3.5714285714285712E-2</v>
      </c>
      <c r="I28" s="256">
        <v>3.2653061224489799E-2</v>
      </c>
      <c r="J28" s="253">
        <v>203</v>
      </c>
      <c r="K28" s="254">
        <v>186</v>
      </c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>
        <v>27</v>
      </c>
      <c r="AC28" s="257">
        <v>24</v>
      </c>
      <c r="AD28" s="201"/>
    </row>
    <row r="29" spans="1:30">
      <c r="A29" s="258"/>
      <c r="B29" s="296" t="s">
        <v>56</v>
      </c>
      <c r="C29" s="250">
        <v>560</v>
      </c>
      <c r="D29" s="251">
        <v>401</v>
      </c>
      <c r="E29" s="252">
        <v>4</v>
      </c>
      <c r="F29" s="253">
        <v>737</v>
      </c>
      <c r="G29" s="254">
        <v>646</v>
      </c>
      <c r="H29" s="255">
        <v>0.75983717774762549</v>
      </c>
      <c r="I29" s="256">
        <v>0.62074303405572751</v>
      </c>
      <c r="J29" s="253">
        <v>560</v>
      </c>
      <c r="K29" s="254">
        <v>401</v>
      </c>
      <c r="L29" s="254">
        <v>161</v>
      </c>
      <c r="M29" s="254">
        <v>106</v>
      </c>
      <c r="N29" s="254"/>
      <c r="O29" s="254"/>
      <c r="P29" s="254"/>
      <c r="Q29" s="254"/>
      <c r="R29" s="254"/>
      <c r="S29" s="254"/>
      <c r="T29" s="254">
        <v>135</v>
      </c>
      <c r="U29" s="254">
        <v>139</v>
      </c>
      <c r="V29" s="254"/>
      <c r="W29" s="254"/>
      <c r="X29" s="254">
        <v>264</v>
      </c>
      <c r="Y29" s="254">
        <v>156</v>
      </c>
      <c r="Z29" s="254"/>
      <c r="AA29" s="254"/>
      <c r="AB29" s="254"/>
      <c r="AC29" s="257"/>
      <c r="AD29" s="201"/>
    </row>
    <row r="30" spans="1:30">
      <c r="A30" s="258"/>
      <c r="B30" s="296" t="s">
        <v>57</v>
      </c>
      <c r="C30" s="288">
        <v>625</v>
      </c>
      <c r="D30" s="289">
        <v>584</v>
      </c>
      <c r="E30" s="290">
        <v>8</v>
      </c>
      <c r="F30" s="291">
        <v>625</v>
      </c>
      <c r="G30" s="292">
        <v>584</v>
      </c>
      <c r="H30" s="293">
        <v>1</v>
      </c>
      <c r="I30" s="294">
        <v>1</v>
      </c>
      <c r="J30" s="291">
        <v>625</v>
      </c>
      <c r="K30" s="292">
        <v>584</v>
      </c>
      <c r="L30" s="292">
        <v>173</v>
      </c>
      <c r="M30" s="292">
        <v>176</v>
      </c>
      <c r="N30" s="292">
        <v>55</v>
      </c>
      <c r="O30" s="292">
        <v>48</v>
      </c>
      <c r="P30" s="292">
        <v>53</v>
      </c>
      <c r="Q30" s="292">
        <v>43</v>
      </c>
      <c r="R30" s="292">
        <v>44</v>
      </c>
      <c r="S30" s="292">
        <v>39</v>
      </c>
      <c r="T30" s="292">
        <v>40</v>
      </c>
      <c r="U30" s="292">
        <v>52</v>
      </c>
      <c r="V30" s="292"/>
      <c r="W30" s="292"/>
      <c r="X30" s="292">
        <v>190</v>
      </c>
      <c r="Y30" s="292">
        <v>153</v>
      </c>
      <c r="Z30" s="292">
        <v>30</v>
      </c>
      <c r="AA30" s="292">
        <v>40</v>
      </c>
      <c r="AB30" s="292">
        <v>40</v>
      </c>
      <c r="AC30" s="295">
        <v>33</v>
      </c>
      <c r="AD30" s="201"/>
    </row>
    <row r="31" spans="1:30" ht="14.5" thickBot="1">
      <c r="A31" s="259"/>
      <c r="B31" s="297" t="s">
        <v>58</v>
      </c>
      <c r="C31" s="261">
        <v>14</v>
      </c>
      <c r="D31" s="262">
        <v>46</v>
      </c>
      <c r="E31" s="263">
        <v>2</v>
      </c>
      <c r="F31" s="264">
        <v>658</v>
      </c>
      <c r="G31" s="265">
        <v>665</v>
      </c>
      <c r="H31" s="266">
        <v>2.1276595744680851E-2</v>
      </c>
      <c r="I31" s="267">
        <v>6.9172932330827067E-2</v>
      </c>
      <c r="J31" s="264">
        <v>195</v>
      </c>
      <c r="K31" s="265">
        <v>202</v>
      </c>
      <c r="L31" s="265"/>
      <c r="M31" s="265"/>
      <c r="N31" s="265"/>
      <c r="O31" s="265"/>
      <c r="P31" s="265"/>
      <c r="Q31" s="265"/>
      <c r="R31" s="265">
        <v>6</v>
      </c>
      <c r="S31" s="265">
        <v>17</v>
      </c>
      <c r="T31" s="265"/>
      <c r="U31" s="265"/>
      <c r="V31" s="265"/>
      <c r="W31" s="265"/>
      <c r="X31" s="265"/>
      <c r="Y31" s="265"/>
      <c r="Z31" s="265">
        <v>4</v>
      </c>
      <c r="AA31" s="265">
        <v>12</v>
      </c>
      <c r="AB31" s="265">
        <v>4</v>
      </c>
      <c r="AC31" s="268">
        <v>12</v>
      </c>
      <c r="AD31" s="201"/>
    </row>
    <row r="32" spans="1:30" ht="14.5" thickBot="1">
      <c r="A32" s="17"/>
      <c r="B32" s="18" t="s">
        <v>116</v>
      </c>
      <c r="C32" s="19">
        <v>3131</v>
      </c>
      <c r="D32" s="20">
        <v>2584</v>
      </c>
      <c r="E32" s="21">
        <v>28</v>
      </c>
      <c r="F32" s="22">
        <v>4718</v>
      </c>
      <c r="G32" s="23">
        <v>4256</v>
      </c>
      <c r="H32" s="24">
        <v>0.66362865621025857</v>
      </c>
      <c r="I32" s="25">
        <v>0.6071428571428571</v>
      </c>
      <c r="J32" s="22">
        <f>+SUM(J25:J31)</f>
        <v>3488</v>
      </c>
      <c r="K32" s="22">
        <f>+SUM(K25:K31)</f>
        <v>2907</v>
      </c>
      <c r="L32" s="23">
        <v>817</v>
      </c>
      <c r="M32" s="23">
        <v>652</v>
      </c>
      <c r="N32" s="23">
        <v>316</v>
      </c>
      <c r="O32" s="23">
        <v>244</v>
      </c>
      <c r="P32" s="23">
        <v>53</v>
      </c>
      <c r="Q32" s="23">
        <v>43</v>
      </c>
      <c r="R32" s="23">
        <v>50</v>
      </c>
      <c r="S32" s="23">
        <v>56</v>
      </c>
      <c r="T32" s="23">
        <v>611</v>
      </c>
      <c r="U32" s="23">
        <v>571</v>
      </c>
      <c r="V32" s="23">
        <v>0</v>
      </c>
      <c r="W32" s="23">
        <v>0</v>
      </c>
      <c r="X32" s="23">
        <v>1028</v>
      </c>
      <c r="Y32" s="23">
        <v>741</v>
      </c>
      <c r="Z32" s="23">
        <v>185</v>
      </c>
      <c r="AA32" s="23">
        <v>208</v>
      </c>
      <c r="AB32" s="23">
        <v>71</v>
      </c>
      <c r="AC32" s="26">
        <v>69</v>
      </c>
    </row>
    <row r="33" spans="1:29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5"/>
    </row>
    <row r="34" spans="1:29">
      <c r="A34" s="107" t="s">
        <v>59</v>
      </c>
      <c r="B34" s="27" t="s">
        <v>60</v>
      </c>
      <c r="C34" s="6">
        <v>228</v>
      </c>
      <c r="D34" s="7">
        <v>201</v>
      </c>
      <c r="E34" s="8">
        <v>5</v>
      </c>
      <c r="F34" s="1">
        <v>693</v>
      </c>
      <c r="G34" s="2">
        <v>678</v>
      </c>
      <c r="H34" s="3">
        <v>0.32900432900432902</v>
      </c>
      <c r="I34" s="4">
        <v>0.29646017699115046</v>
      </c>
      <c r="J34" s="1">
        <v>230</v>
      </c>
      <c r="K34" s="2">
        <v>202</v>
      </c>
      <c r="L34" s="2"/>
      <c r="M34" s="2"/>
      <c r="N34" s="2"/>
      <c r="O34" s="2"/>
      <c r="P34" s="2">
        <v>93</v>
      </c>
      <c r="Q34" s="2">
        <v>89</v>
      </c>
      <c r="R34" s="2"/>
      <c r="S34" s="2"/>
      <c r="T34" s="2">
        <v>89</v>
      </c>
      <c r="U34" s="2">
        <v>70</v>
      </c>
      <c r="V34" s="2"/>
      <c r="W34" s="2"/>
      <c r="X34" s="2"/>
      <c r="Y34" s="2"/>
      <c r="Z34" s="2"/>
      <c r="AA34" s="2"/>
      <c r="AB34" s="2">
        <v>46</v>
      </c>
      <c r="AC34" s="5">
        <v>42</v>
      </c>
    </row>
    <row r="35" spans="1:29">
      <c r="A35" s="108"/>
      <c r="B35" s="27" t="s">
        <v>61</v>
      </c>
      <c r="C35" s="6">
        <v>322</v>
      </c>
      <c r="D35" s="7">
        <v>279</v>
      </c>
      <c r="E35" s="8">
        <v>3</v>
      </c>
      <c r="F35" s="1">
        <v>556</v>
      </c>
      <c r="G35" s="2">
        <v>504</v>
      </c>
      <c r="H35" s="3">
        <v>0.57913669064748197</v>
      </c>
      <c r="I35" s="4">
        <v>0.5535714285714286</v>
      </c>
      <c r="J35" s="1">
        <v>322</v>
      </c>
      <c r="K35" s="2">
        <v>279</v>
      </c>
      <c r="L35" s="2"/>
      <c r="M35" s="2"/>
      <c r="N35" s="2">
        <v>193</v>
      </c>
      <c r="O35" s="2">
        <v>169</v>
      </c>
      <c r="P35" s="2"/>
      <c r="Q35" s="2"/>
      <c r="R35" s="2"/>
      <c r="S35" s="2"/>
      <c r="T35" s="2"/>
      <c r="U35" s="2"/>
      <c r="V35" s="2"/>
      <c r="W35" s="2"/>
      <c r="X35" s="2">
        <v>129</v>
      </c>
      <c r="Y35" s="2">
        <v>110</v>
      </c>
      <c r="Z35" s="2"/>
      <c r="AA35" s="2"/>
      <c r="AB35" s="2"/>
      <c r="AC35" s="5"/>
    </row>
    <row r="36" spans="1:29">
      <c r="A36" s="108"/>
      <c r="B36" s="27" t="s">
        <v>62</v>
      </c>
      <c r="C36" s="6">
        <v>407</v>
      </c>
      <c r="D36" s="7">
        <v>377</v>
      </c>
      <c r="E36" s="8">
        <v>6</v>
      </c>
      <c r="F36" s="1">
        <v>465</v>
      </c>
      <c r="G36" s="2">
        <v>378</v>
      </c>
      <c r="H36" s="3">
        <v>0.87526881720430105</v>
      </c>
      <c r="I36" s="4">
        <v>0.99735449735449733</v>
      </c>
      <c r="J36" s="1">
        <v>465</v>
      </c>
      <c r="K36" s="2">
        <v>377</v>
      </c>
      <c r="L36" s="2">
        <v>148</v>
      </c>
      <c r="M36" s="2">
        <v>139</v>
      </c>
      <c r="N36" s="2"/>
      <c r="O36" s="2"/>
      <c r="P36" s="2"/>
      <c r="Q36" s="2"/>
      <c r="R36" s="2"/>
      <c r="S36" s="2"/>
      <c r="T36" s="2">
        <v>113</v>
      </c>
      <c r="U36" s="2">
        <v>117</v>
      </c>
      <c r="V36" s="2"/>
      <c r="W36" s="2"/>
      <c r="X36" s="2">
        <v>146</v>
      </c>
      <c r="Y36" s="2">
        <v>121</v>
      </c>
      <c r="Z36" s="2"/>
      <c r="AA36" s="2"/>
      <c r="AB36" s="2"/>
      <c r="AC36" s="5"/>
    </row>
    <row r="37" spans="1:29" ht="14.5" thickBot="1">
      <c r="A37" s="109"/>
      <c r="B37" s="28" t="s">
        <v>63</v>
      </c>
      <c r="C37" s="9">
        <v>368</v>
      </c>
      <c r="D37" s="10">
        <v>315</v>
      </c>
      <c r="E37" s="11">
        <v>5</v>
      </c>
      <c r="F37" s="12">
        <v>1015</v>
      </c>
      <c r="G37" s="13">
        <v>901</v>
      </c>
      <c r="H37" s="14">
        <v>0.36256157635467978</v>
      </c>
      <c r="I37" s="15">
        <v>0.34961154273029965</v>
      </c>
      <c r="J37" s="12">
        <v>979</v>
      </c>
      <c r="K37" s="13">
        <v>816</v>
      </c>
      <c r="L37" s="13">
        <v>65</v>
      </c>
      <c r="M37" s="13">
        <v>71</v>
      </c>
      <c r="N37" s="13"/>
      <c r="O37" s="13"/>
      <c r="P37" s="13">
        <v>80</v>
      </c>
      <c r="Q37" s="13">
        <v>80</v>
      </c>
      <c r="R37" s="13"/>
      <c r="S37" s="13"/>
      <c r="T37" s="13"/>
      <c r="U37" s="13"/>
      <c r="V37" s="13"/>
      <c r="W37" s="13"/>
      <c r="X37" s="13">
        <v>223</v>
      </c>
      <c r="Y37" s="13">
        <v>164</v>
      </c>
      <c r="Z37" s="13"/>
      <c r="AA37" s="13"/>
      <c r="AB37" s="13"/>
      <c r="AC37" s="16"/>
    </row>
    <row r="38" spans="1:29" ht="14.5" thickBot="1">
      <c r="A38" s="17"/>
      <c r="B38" s="18" t="s">
        <v>117</v>
      </c>
      <c r="C38" s="19">
        <v>1325</v>
      </c>
      <c r="D38" s="20">
        <v>1172</v>
      </c>
      <c r="E38" s="21">
        <v>19</v>
      </c>
      <c r="F38" s="22">
        <v>2729</v>
      </c>
      <c r="G38" s="23">
        <v>2461</v>
      </c>
      <c r="H38" s="24">
        <v>0.4855258336386955</v>
      </c>
      <c r="I38" s="25">
        <v>0.47622917513206015</v>
      </c>
      <c r="J38" s="22">
        <f>+SUM(J34:J37)</f>
        <v>1996</v>
      </c>
      <c r="K38" s="22">
        <f>+SUM(K34:K37)</f>
        <v>1674</v>
      </c>
      <c r="L38" s="23">
        <v>213</v>
      </c>
      <c r="M38" s="23">
        <v>210</v>
      </c>
      <c r="N38" s="23">
        <v>193</v>
      </c>
      <c r="O38" s="23">
        <v>169</v>
      </c>
      <c r="P38" s="23">
        <v>173</v>
      </c>
      <c r="Q38" s="23">
        <v>169</v>
      </c>
      <c r="R38" s="23">
        <v>0</v>
      </c>
      <c r="S38" s="23">
        <v>0</v>
      </c>
      <c r="T38" s="23">
        <v>202</v>
      </c>
      <c r="U38" s="23">
        <v>187</v>
      </c>
      <c r="V38" s="23">
        <v>0</v>
      </c>
      <c r="W38" s="23">
        <v>0</v>
      </c>
      <c r="X38" s="23">
        <v>498</v>
      </c>
      <c r="Y38" s="23">
        <v>395</v>
      </c>
      <c r="Z38" s="23">
        <v>0</v>
      </c>
      <c r="AA38" s="23">
        <v>0</v>
      </c>
      <c r="AB38" s="23">
        <v>46</v>
      </c>
      <c r="AC38" s="26">
        <v>42</v>
      </c>
    </row>
    <row r="39" spans="1:29">
      <c r="A39" s="113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5"/>
    </row>
    <row r="40" spans="1:29">
      <c r="A40" s="107" t="s">
        <v>64</v>
      </c>
      <c r="B40" s="27" t="s">
        <v>66</v>
      </c>
      <c r="C40" s="6">
        <v>46</v>
      </c>
      <c r="D40" s="7">
        <v>33</v>
      </c>
      <c r="E40" s="8">
        <v>2</v>
      </c>
      <c r="F40" s="1">
        <v>603</v>
      </c>
      <c r="G40" s="2">
        <v>587</v>
      </c>
      <c r="H40" s="3">
        <v>7.6285240464344942E-2</v>
      </c>
      <c r="I40" s="4">
        <v>5.6218057921635436E-2</v>
      </c>
      <c r="J40" s="1">
        <v>220</v>
      </c>
      <c r="K40" s="2">
        <v>202</v>
      </c>
      <c r="L40" s="2"/>
      <c r="M40" s="2"/>
      <c r="N40" s="2"/>
      <c r="O40" s="2"/>
      <c r="P40" s="2"/>
      <c r="Q40" s="2"/>
      <c r="R40" s="2">
        <v>7</v>
      </c>
      <c r="S40" s="2">
        <v>2</v>
      </c>
      <c r="T40" s="2"/>
      <c r="U40" s="2"/>
      <c r="V40" s="2">
        <v>12</v>
      </c>
      <c r="W40" s="2">
        <v>11</v>
      </c>
      <c r="X40" s="2">
        <v>27</v>
      </c>
      <c r="Y40" s="2">
        <v>20</v>
      </c>
      <c r="Z40" s="2"/>
      <c r="AA40" s="2"/>
      <c r="AB40" s="2"/>
      <c r="AC40" s="5"/>
    </row>
    <row r="41" spans="1:29">
      <c r="A41" s="108"/>
      <c r="B41" s="27" t="s">
        <v>67</v>
      </c>
      <c r="C41" s="6">
        <v>347</v>
      </c>
      <c r="D41" s="7">
        <v>287</v>
      </c>
      <c r="E41" s="8">
        <v>3</v>
      </c>
      <c r="F41" s="1">
        <v>724</v>
      </c>
      <c r="G41" s="2">
        <v>662</v>
      </c>
      <c r="H41" s="3">
        <v>0.47928176795580113</v>
      </c>
      <c r="I41" s="4">
        <v>0.43353474320241692</v>
      </c>
      <c r="J41" s="1">
        <v>645</v>
      </c>
      <c r="K41" s="2">
        <v>545</v>
      </c>
      <c r="L41" s="2"/>
      <c r="M41" s="2"/>
      <c r="N41" s="2">
        <v>91</v>
      </c>
      <c r="O41" s="2">
        <v>69</v>
      </c>
      <c r="P41" s="2">
        <v>67</v>
      </c>
      <c r="Q41" s="2">
        <v>62</v>
      </c>
      <c r="R41" s="2"/>
      <c r="S41" s="2"/>
      <c r="T41" s="2">
        <v>86</v>
      </c>
      <c r="U41" s="2">
        <v>70</v>
      </c>
      <c r="V41" s="2"/>
      <c r="W41" s="2"/>
      <c r="X41" s="2">
        <v>103</v>
      </c>
      <c r="Y41" s="2">
        <v>86</v>
      </c>
      <c r="Z41" s="2"/>
      <c r="AA41" s="2"/>
      <c r="AB41" s="2"/>
      <c r="AC41" s="5"/>
    </row>
    <row r="42" spans="1:29" ht="14.5" thickBot="1">
      <c r="A42" s="109"/>
      <c r="B42" s="28" t="s">
        <v>68</v>
      </c>
      <c r="C42" s="9">
        <v>196</v>
      </c>
      <c r="D42" s="10">
        <v>182</v>
      </c>
      <c r="E42" s="11">
        <v>3</v>
      </c>
      <c r="F42" s="12">
        <v>558</v>
      </c>
      <c r="G42" s="13">
        <v>538</v>
      </c>
      <c r="H42" s="14">
        <v>0.35125448028673834</v>
      </c>
      <c r="I42" s="15">
        <v>0.33828996282527879</v>
      </c>
      <c r="J42" s="12">
        <v>255</v>
      </c>
      <c r="K42" s="13">
        <v>267</v>
      </c>
      <c r="L42" s="13">
        <v>54</v>
      </c>
      <c r="M42" s="13">
        <v>50</v>
      </c>
      <c r="N42" s="13">
        <v>35</v>
      </c>
      <c r="O42" s="13">
        <v>28</v>
      </c>
      <c r="P42" s="13"/>
      <c r="Q42" s="13"/>
      <c r="R42" s="13"/>
      <c r="S42" s="13"/>
      <c r="T42" s="13">
        <v>53</v>
      </c>
      <c r="U42" s="13">
        <v>52</v>
      </c>
      <c r="V42" s="13"/>
      <c r="W42" s="13"/>
      <c r="X42" s="13">
        <v>54</v>
      </c>
      <c r="Y42" s="13">
        <v>52</v>
      </c>
      <c r="Z42" s="13"/>
      <c r="AA42" s="13"/>
      <c r="AB42" s="13"/>
      <c r="AC42" s="16"/>
    </row>
    <row r="43" spans="1:29" ht="14.5" thickBot="1">
      <c r="A43" s="17"/>
      <c r="B43" s="18" t="s">
        <v>118</v>
      </c>
      <c r="C43" s="19">
        <v>589</v>
      </c>
      <c r="D43" s="20">
        <v>502</v>
      </c>
      <c r="E43" s="21">
        <v>8</v>
      </c>
      <c r="F43" s="22">
        <v>1885</v>
      </c>
      <c r="G43" s="23">
        <v>1787</v>
      </c>
      <c r="H43" s="24">
        <v>0.31246684350132625</v>
      </c>
      <c r="I43" s="25">
        <v>0.28091773922775604</v>
      </c>
      <c r="J43" s="22">
        <f>+SUM(J40:J42)</f>
        <v>1120</v>
      </c>
      <c r="K43" s="22">
        <f>+SUM(K40:K42)</f>
        <v>1014</v>
      </c>
      <c r="L43" s="23">
        <v>54</v>
      </c>
      <c r="M43" s="23">
        <v>50</v>
      </c>
      <c r="N43" s="23">
        <v>126</v>
      </c>
      <c r="O43" s="23">
        <v>97</v>
      </c>
      <c r="P43" s="23">
        <v>67</v>
      </c>
      <c r="Q43" s="23">
        <v>62</v>
      </c>
      <c r="R43" s="23">
        <v>7</v>
      </c>
      <c r="S43" s="23">
        <v>2</v>
      </c>
      <c r="T43" s="23">
        <v>139</v>
      </c>
      <c r="U43" s="23">
        <v>122</v>
      </c>
      <c r="V43" s="23">
        <v>12</v>
      </c>
      <c r="W43" s="23">
        <v>11</v>
      </c>
      <c r="X43" s="23">
        <v>184</v>
      </c>
      <c r="Y43" s="23">
        <v>158</v>
      </c>
      <c r="Z43" s="23">
        <v>0</v>
      </c>
      <c r="AA43" s="23">
        <v>0</v>
      </c>
      <c r="AB43" s="23">
        <v>0</v>
      </c>
      <c r="AC43" s="26">
        <v>0</v>
      </c>
    </row>
    <row r="44" spans="1:29">
      <c r="A44" s="113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5"/>
    </row>
    <row r="45" spans="1:29" ht="14.5" thickBot="1">
      <c r="A45" s="29" t="s">
        <v>69</v>
      </c>
      <c r="B45" s="28" t="s">
        <v>72</v>
      </c>
      <c r="C45" s="9">
        <v>117</v>
      </c>
      <c r="D45" s="10">
        <v>107</v>
      </c>
      <c r="E45" s="11">
        <v>3</v>
      </c>
      <c r="F45" s="12">
        <v>861</v>
      </c>
      <c r="G45" s="13">
        <v>836</v>
      </c>
      <c r="H45" s="14">
        <v>0.13588850174216027</v>
      </c>
      <c r="I45" s="15">
        <v>0.12799043062200957</v>
      </c>
      <c r="J45" s="12">
        <v>163</v>
      </c>
      <c r="K45" s="13">
        <v>142</v>
      </c>
      <c r="L45" s="13">
        <v>32</v>
      </c>
      <c r="M45" s="13">
        <v>38</v>
      </c>
      <c r="N45" s="13"/>
      <c r="O45" s="13"/>
      <c r="P45" s="13"/>
      <c r="Q45" s="13"/>
      <c r="R45" s="13"/>
      <c r="S45" s="13"/>
      <c r="T45" s="13">
        <v>23</v>
      </c>
      <c r="U45" s="13">
        <v>19</v>
      </c>
      <c r="V45" s="13"/>
      <c r="W45" s="13"/>
      <c r="X45" s="13"/>
      <c r="Y45" s="13"/>
      <c r="Z45" s="13"/>
      <c r="AA45" s="13"/>
      <c r="AB45" s="13">
        <v>62</v>
      </c>
      <c r="AC45" s="16">
        <v>50</v>
      </c>
    </row>
    <row r="46" spans="1:29" ht="14.5" thickBot="1">
      <c r="A46" s="17"/>
      <c r="B46" s="18" t="s">
        <v>119</v>
      </c>
      <c r="C46" s="19">
        <v>117</v>
      </c>
      <c r="D46" s="20">
        <v>107</v>
      </c>
      <c r="E46" s="21">
        <v>3</v>
      </c>
      <c r="F46" s="22">
        <v>861</v>
      </c>
      <c r="G46" s="23">
        <v>836</v>
      </c>
      <c r="H46" s="24">
        <v>0.13588850174216027</v>
      </c>
      <c r="I46" s="25">
        <v>0.12799043062200957</v>
      </c>
      <c r="J46" s="22">
        <v>163</v>
      </c>
      <c r="K46" s="23">
        <v>142</v>
      </c>
      <c r="L46" s="23">
        <v>32</v>
      </c>
      <c r="M46" s="23">
        <v>38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23</v>
      </c>
      <c r="U46" s="23">
        <v>19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62</v>
      </c>
      <c r="AC46" s="26">
        <v>50</v>
      </c>
    </row>
    <row r="47" spans="1:29">
      <c r="A47" s="113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5"/>
    </row>
    <row r="48" spans="1:29" ht="14.5" thickBot="1">
      <c r="A48" s="29" t="s">
        <v>74</v>
      </c>
      <c r="B48" s="28" t="s">
        <v>77</v>
      </c>
      <c r="C48" s="9">
        <v>260</v>
      </c>
      <c r="D48" s="10">
        <v>214</v>
      </c>
      <c r="E48" s="11">
        <v>3</v>
      </c>
      <c r="F48" s="12">
        <v>1072</v>
      </c>
      <c r="G48" s="13">
        <v>935</v>
      </c>
      <c r="H48" s="14">
        <v>0.24253731343283583</v>
      </c>
      <c r="I48" s="15">
        <v>0.22887700534759359</v>
      </c>
      <c r="J48" s="12">
        <v>363</v>
      </c>
      <c r="K48" s="13">
        <v>275</v>
      </c>
      <c r="L48" s="13"/>
      <c r="M48" s="13"/>
      <c r="N48" s="13">
        <v>108</v>
      </c>
      <c r="O48" s="13">
        <v>82</v>
      </c>
      <c r="P48" s="13"/>
      <c r="Q48" s="13"/>
      <c r="R48" s="13"/>
      <c r="S48" s="13"/>
      <c r="T48" s="13">
        <v>73</v>
      </c>
      <c r="U48" s="13">
        <v>62</v>
      </c>
      <c r="V48" s="13"/>
      <c r="W48" s="13"/>
      <c r="X48" s="13">
        <v>79</v>
      </c>
      <c r="Y48" s="13">
        <v>70</v>
      </c>
      <c r="Z48" s="13"/>
      <c r="AA48" s="13"/>
      <c r="AB48" s="13"/>
      <c r="AC48" s="16"/>
    </row>
    <row r="49" spans="1:29" ht="14.5" thickBot="1">
      <c r="A49" s="17"/>
      <c r="B49" s="18" t="s">
        <v>120</v>
      </c>
      <c r="C49" s="19">
        <v>260</v>
      </c>
      <c r="D49" s="20">
        <v>214</v>
      </c>
      <c r="E49" s="21">
        <v>3</v>
      </c>
      <c r="F49" s="22">
        <v>1072</v>
      </c>
      <c r="G49" s="23">
        <v>935</v>
      </c>
      <c r="H49" s="24">
        <v>0.24253731343283583</v>
      </c>
      <c r="I49" s="25">
        <v>0.22887700534759359</v>
      </c>
      <c r="J49" s="22">
        <v>363</v>
      </c>
      <c r="K49" s="23">
        <v>275</v>
      </c>
      <c r="L49" s="23">
        <v>0</v>
      </c>
      <c r="M49" s="23">
        <v>0</v>
      </c>
      <c r="N49" s="23">
        <v>108</v>
      </c>
      <c r="O49" s="23">
        <v>82</v>
      </c>
      <c r="P49" s="23">
        <v>0</v>
      </c>
      <c r="Q49" s="23">
        <v>0</v>
      </c>
      <c r="R49" s="23">
        <v>0</v>
      </c>
      <c r="S49" s="23">
        <v>0</v>
      </c>
      <c r="T49" s="23">
        <v>73</v>
      </c>
      <c r="U49" s="23">
        <v>62</v>
      </c>
      <c r="V49" s="23">
        <v>0</v>
      </c>
      <c r="W49" s="23">
        <v>0</v>
      </c>
      <c r="X49" s="23">
        <v>79</v>
      </c>
      <c r="Y49" s="23">
        <v>70</v>
      </c>
      <c r="Z49" s="23">
        <v>0</v>
      </c>
      <c r="AA49" s="23">
        <v>0</v>
      </c>
      <c r="AB49" s="23">
        <v>0</v>
      </c>
      <c r="AC49" s="26">
        <v>0</v>
      </c>
    </row>
    <row r="50" spans="1:29" ht="14.5" thickBot="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2"/>
    </row>
    <row r="51" spans="1:29">
      <c r="A51" s="132" t="s">
        <v>79</v>
      </c>
      <c r="B51" s="133"/>
      <c r="C51" s="118">
        <v>7676</v>
      </c>
      <c r="D51" s="120">
        <v>6456</v>
      </c>
      <c r="E51" s="122">
        <v>95</v>
      </c>
      <c r="F51" s="126">
        <v>17679</v>
      </c>
      <c r="G51" s="116">
        <v>16264</v>
      </c>
      <c r="H51" s="128">
        <v>0.43418745404151821</v>
      </c>
      <c r="I51" s="130">
        <v>0.39695031972454503</v>
      </c>
      <c r="J51" s="126">
        <f>+J12+J18+J23+J38+J43+J46+J49</f>
        <v>6425</v>
      </c>
      <c r="K51" s="126">
        <f>+K12+K18+K23+K38+K43+K46+K49</f>
        <v>5471</v>
      </c>
      <c r="L51" s="116">
        <v>1405</v>
      </c>
      <c r="M51" s="116">
        <v>1225</v>
      </c>
      <c r="N51" s="116">
        <v>1128</v>
      </c>
      <c r="O51" s="116">
        <v>896</v>
      </c>
      <c r="P51" s="116">
        <v>525</v>
      </c>
      <c r="Q51" s="116">
        <v>517</v>
      </c>
      <c r="R51" s="116">
        <v>57</v>
      </c>
      <c r="S51" s="116">
        <v>58</v>
      </c>
      <c r="T51" s="116">
        <v>1577</v>
      </c>
      <c r="U51" s="116">
        <v>1391</v>
      </c>
      <c r="V51" s="116">
        <v>28</v>
      </c>
      <c r="W51" s="116">
        <v>29</v>
      </c>
      <c r="X51" s="116">
        <v>2174</v>
      </c>
      <c r="Y51" s="116">
        <v>1656</v>
      </c>
      <c r="Z51" s="116">
        <v>254</v>
      </c>
      <c r="AA51" s="116">
        <v>254</v>
      </c>
      <c r="AB51" s="116">
        <v>528</v>
      </c>
      <c r="AC51" s="124">
        <v>430</v>
      </c>
    </row>
    <row r="52" spans="1:29" ht="14.5" thickBot="1">
      <c r="A52" s="134"/>
      <c r="B52" s="135"/>
      <c r="C52" s="119"/>
      <c r="D52" s="121"/>
      <c r="E52" s="123"/>
      <c r="F52" s="127"/>
      <c r="G52" s="117"/>
      <c r="H52" s="129"/>
      <c r="I52" s="131"/>
      <c r="J52" s="127"/>
      <c r="K52" s="12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25"/>
    </row>
  </sheetData>
  <mergeCells count="67">
    <mergeCell ref="A7:B7"/>
    <mergeCell ref="V4:W4"/>
    <mergeCell ref="X4:Y4"/>
    <mergeCell ref="Z4:AA4"/>
    <mergeCell ref="AB4:AC4"/>
    <mergeCell ref="F4:G4"/>
    <mergeCell ref="J4:K4"/>
    <mergeCell ref="L4:M4"/>
    <mergeCell ref="N4:O4"/>
    <mergeCell ref="P4:Q4"/>
    <mergeCell ref="R4:S4"/>
    <mergeCell ref="I5:I6"/>
    <mergeCell ref="C5:C6"/>
    <mergeCell ref="D5:D6"/>
    <mergeCell ref="E5:E6"/>
    <mergeCell ref="T4:U4"/>
    <mergeCell ref="L51:L52"/>
    <mergeCell ref="A4:A6"/>
    <mergeCell ref="B4:B6"/>
    <mergeCell ref="F51:F52"/>
    <mergeCell ref="G51:G52"/>
    <mergeCell ref="H51:H52"/>
    <mergeCell ref="J51:J52"/>
    <mergeCell ref="I51:I52"/>
    <mergeCell ref="A51:B52"/>
    <mergeCell ref="A13:AC13"/>
    <mergeCell ref="C4:D4"/>
    <mergeCell ref="H4:I4"/>
    <mergeCell ref="J5:AC5"/>
    <mergeCell ref="F5:F6"/>
    <mergeCell ref="G5:G6"/>
    <mergeCell ref="H5:H6"/>
    <mergeCell ref="C51:C52"/>
    <mergeCell ref="D51:D52"/>
    <mergeCell ref="E51:E52"/>
    <mergeCell ref="AC51:AC52"/>
    <mergeCell ref="M51:M52"/>
    <mergeCell ref="N51:N52"/>
    <mergeCell ref="O51:O52"/>
    <mergeCell ref="P51:P52"/>
    <mergeCell ref="R51:R52"/>
    <mergeCell ref="S51:S52"/>
    <mergeCell ref="T51:T52"/>
    <mergeCell ref="U51:U52"/>
    <mergeCell ref="V51:V52"/>
    <mergeCell ref="W51:W52"/>
    <mergeCell ref="Q51:Q52"/>
    <mergeCell ref="K51:K52"/>
    <mergeCell ref="X51:X52"/>
    <mergeCell ref="Y51:Y52"/>
    <mergeCell ref="Z51:Z52"/>
    <mergeCell ref="AA51:AA52"/>
    <mergeCell ref="AB51:AB52"/>
    <mergeCell ref="A8:A11"/>
    <mergeCell ref="A50:AC50"/>
    <mergeCell ref="A12:B12"/>
    <mergeCell ref="A40:A42"/>
    <mergeCell ref="A34:A37"/>
    <mergeCell ref="A25:A31"/>
    <mergeCell ref="A20:A22"/>
    <mergeCell ref="A14:A17"/>
    <mergeCell ref="A19:AC19"/>
    <mergeCell ref="A24:AC24"/>
    <mergeCell ref="A33:AC33"/>
    <mergeCell ref="A39:AC39"/>
    <mergeCell ref="A44:AC44"/>
    <mergeCell ref="A47:AC47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EC2A-9CE6-4E81-AD86-A863200048EB}">
  <sheetPr>
    <pageSetUpPr fitToPage="1"/>
  </sheetPr>
  <dimension ref="A1:O53"/>
  <sheetViews>
    <sheetView workbookViewId="0">
      <selection activeCell="R5" sqref="R5"/>
    </sheetView>
  </sheetViews>
  <sheetFormatPr defaultRowHeight="14"/>
  <cols>
    <col min="1" max="1" width="23.1640625" customWidth="1"/>
    <col min="2" max="2" width="32.75" customWidth="1"/>
    <col min="3" max="4" width="4.4140625" bestFit="1" customWidth="1"/>
    <col min="5" max="7" width="6.1640625" customWidth="1"/>
    <col min="8" max="13" width="9.25" hidden="1" customWidth="1"/>
    <col min="14" max="15" width="5.25" hidden="1" customWidth="1"/>
  </cols>
  <sheetData>
    <row r="1" spans="1:15" ht="18">
      <c r="A1" s="30" t="s">
        <v>128</v>
      </c>
    </row>
    <row r="2" spans="1:15">
      <c r="A2" s="31" t="s">
        <v>124</v>
      </c>
    </row>
    <row r="3" spans="1:15" ht="14.5" thickBot="1"/>
    <row r="4" spans="1:15" ht="88.5" customHeight="1" thickTop="1">
      <c r="A4" s="141" t="s">
        <v>0</v>
      </c>
      <c r="B4" s="144" t="s">
        <v>1</v>
      </c>
      <c r="C4" s="159" t="s">
        <v>11</v>
      </c>
      <c r="D4" s="152"/>
      <c r="E4" s="151" t="s">
        <v>125</v>
      </c>
      <c r="F4" s="152"/>
      <c r="G4" s="157" t="s">
        <v>13</v>
      </c>
      <c r="H4" s="147" t="s">
        <v>111</v>
      </c>
      <c r="I4" s="148"/>
      <c r="J4" s="151" t="s">
        <v>126</v>
      </c>
      <c r="K4" s="152"/>
      <c r="L4" s="151" t="s">
        <v>127</v>
      </c>
      <c r="M4" s="155"/>
      <c r="N4" s="165" t="s">
        <v>2</v>
      </c>
      <c r="O4" s="166"/>
    </row>
    <row r="5" spans="1:15" ht="88.5" customHeight="1">
      <c r="A5" s="142"/>
      <c r="B5" s="145"/>
      <c r="C5" s="160"/>
      <c r="D5" s="154"/>
      <c r="E5" s="153"/>
      <c r="F5" s="154"/>
      <c r="G5" s="158"/>
      <c r="H5" s="149"/>
      <c r="I5" s="150"/>
      <c r="J5" s="153"/>
      <c r="K5" s="154"/>
      <c r="L5" s="153"/>
      <c r="M5" s="156"/>
      <c r="N5" s="167"/>
      <c r="O5" s="168"/>
    </row>
    <row r="6" spans="1:15">
      <c r="A6" s="142"/>
      <c r="B6" s="145"/>
      <c r="C6" s="163" t="s">
        <v>14</v>
      </c>
      <c r="D6" s="164"/>
      <c r="E6" s="164"/>
      <c r="F6" s="164"/>
      <c r="G6" s="139">
        <v>2025</v>
      </c>
      <c r="H6" s="161">
        <v>2025</v>
      </c>
      <c r="I6" s="136">
        <v>2024</v>
      </c>
      <c r="J6" s="136">
        <v>2025</v>
      </c>
      <c r="K6" s="136">
        <v>2024</v>
      </c>
      <c r="L6" s="170">
        <v>2025</v>
      </c>
      <c r="M6" s="139">
        <v>2024</v>
      </c>
      <c r="N6" s="161">
        <v>2025</v>
      </c>
      <c r="O6" s="137">
        <v>2024</v>
      </c>
    </row>
    <row r="7" spans="1:15" ht="14.5" thickBot="1">
      <c r="A7" s="143"/>
      <c r="B7" s="146"/>
      <c r="C7" s="39">
        <v>2025</v>
      </c>
      <c r="D7" s="40">
        <v>2024</v>
      </c>
      <c r="E7" s="41">
        <v>2025</v>
      </c>
      <c r="F7" s="41">
        <v>2024</v>
      </c>
      <c r="G7" s="140"/>
      <c r="H7" s="162"/>
      <c r="I7" s="169"/>
      <c r="J7" s="169"/>
      <c r="K7" s="169"/>
      <c r="L7" s="171"/>
      <c r="M7" s="140"/>
      <c r="N7" s="162"/>
      <c r="O7" s="138"/>
    </row>
    <row r="8" spans="1:15" ht="14.5" thickTop="1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3"/>
      <c r="O8" s="85"/>
    </row>
    <row r="9" spans="1:15">
      <c r="A9" s="179" t="s">
        <v>15</v>
      </c>
      <c r="B9" s="79" t="s">
        <v>16</v>
      </c>
      <c r="C9" s="55">
        <v>146</v>
      </c>
      <c r="D9" s="56">
        <v>143</v>
      </c>
      <c r="E9" s="57">
        <v>90</v>
      </c>
      <c r="F9" s="57">
        <v>85</v>
      </c>
      <c r="G9" s="58">
        <v>2</v>
      </c>
      <c r="H9" s="59">
        <v>225</v>
      </c>
      <c r="I9" s="57">
        <v>222</v>
      </c>
      <c r="J9" s="60">
        <v>0.64888888888888885</v>
      </c>
      <c r="K9" s="60">
        <v>0.64414414414414412</v>
      </c>
      <c r="L9" s="61">
        <v>0.4</v>
      </c>
      <c r="M9" s="92">
        <v>0.38288288288288286</v>
      </c>
      <c r="N9" s="59"/>
      <c r="O9" s="58"/>
    </row>
    <row r="10" spans="1:15">
      <c r="A10" s="180"/>
      <c r="B10" s="79" t="s">
        <v>17</v>
      </c>
      <c r="C10" s="55">
        <v>233</v>
      </c>
      <c r="D10" s="56">
        <v>178</v>
      </c>
      <c r="E10" s="57">
        <v>229</v>
      </c>
      <c r="F10" s="57">
        <v>183</v>
      </c>
      <c r="G10" s="58">
        <v>2</v>
      </c>
      <c r="H10" s="59">
        <v>843</v>
      </c>
      <c r="I10" s="57">
        <v>814</v>
      </c>
      <c r="J10" s="60">
        <v>0.2763938315539739</v>
      </c>
      <c r="K10" s="60">
        <v>0.21867321867321868</v>
      </c>
      <c r="L10" s="61">
        <v>0.27164887307236063</v>
      </c>
      <c r="M10" s="92">
        <v>0.22481572481572482</v>
      </c>
      <c r="N10" s="59"/>
      <c r="O10" s="58"/>
    </row>
    <row r="11" spans="1:15">
      <c r="A11" s="180"/>
      <c r="B11" s="79" t="s">
        <v>18</v>
      </c>
      <c r="C11" s="55">
        <v>79</v>
      </c>
      <c r="D11" s="56">
        <v>77</v>
      </c>
      <c r="E11" s="57">
        <v>102</v>
      </c>
      <c r="F11" s="57">
        <v>104</v>
      </c>
      <c r="G11" s="58">
        <v>3</v>
      </c>
      <c r="H11" s="59">
        <v>354</v>
      </c>
      <c r="I11" s="57">
        <v>346</v>
      </c>
      <c r="J11" s="60">
        <v>0.2231638418079096</v>
      </c>
      <c r="K11" s="60">
        <v>0.22254335260115607</v>
      </c>
      <c r="L11" s="61">
        <v>0.28813559322033899</v>
      </c>
      <c r="M11" s="92">
        <v>0.30057803468208094</v>
      </c>
      <c r="N11" s="59">
        <v>74</v>
      </c>
      <c r="O11" s="58">
        <v>75</v>
      </c>
    </row>
    <row r="12" spans="1:15">
      <c r="A12" s="180"/>
      <c r="B12" s="79" t="s">
        <v>19</v>
      </c>
      <c r="C12" s="55"/>
      <c r="D12" s="56">
        <v>27</v>
      </c>
      <c r="E12" s="57"/>
      <c r="F12" s="57"/>
      <c r="G12" s="58">
        <v>0</v>
      </c>
      <c r="H12" s="59">
        <v>645</v>
      </c>
      <c r="I12" s="57">
        <v>656</v>
      </c>
      <c r="J12" s="60"/>
      <c r="K12" s="60">
        <v>4.1158536585365856E-2</v>
      </c>
      <c r="L12" s="61"/>
      <c r="M12" s="92"/>
      <c r="N12" s="59">
        <v>336</v>
      </c>
      <c r="O12" s="58">
        <v>340</v>
      </c>
    </row>
    <row r="13" spans="1:15">
      <c r="A13" s="180"/>
      <c r="B13" s="79" t="s">
        <v>21</v>
      </c>
      <c r="C13" s="55">
        <v>91</v>
      </c>
      <c r="D13" s="56">
        <v>95</v>
      </c>
      <c r="E13" s="57">
        <v>103</v>
      </c>
      <c r="F13" s="57">
        <v>86</v>
      </c>
      <c r="G13" s="58">
        <v>1</v>
      </c>
      <c r="H13" s="59">
        <v>135</v>
      </c>
      <c r="I13" s="57">
        <v>130</v>
      </c>
      <c r="J13" s="60">
        <v>0.67407407407407405</v>
      </c>
      <c r="K13" s="60">
        <v>0.73076923076923073</v>
      </c>
      <c r="L13" s="61">
        <v>0.76296296296296295</v>
      </c>
      <c r="M13" s="92">
        <v>0.66153846153846152</v>
      </c>
      <c r="N13" s="59"/>
      <c r="O13" s="58"/>
    </row>
    <row r="14" spans="1:15">
      <c r="A14" s="180"/>
      <c r="B14" s="79" t="s">
        <v>22</v>
      </c>
      <c r="C14" s="55">
        <v>231</v>
      </c>
      <c r="D14" s="56">
        <v>176</v>
      </c>
      <c r="E14" s="57"/>
      <c r="F14" s="57"/>
      <c r="G14" s="58">
        <v>1</v>
      </c>
      <c r="H14" s="59">
        <v>647</v>
      </c>
      <c r="I14" s="57">
        <v>666</v>
      </c>
      <c r="J14" s="60">
        <v>0.35703245749613599</v>
      </c>
      <c r="K14" s="60">
        <v>0.26426426426426425</v>
      </c>
      <c r="L14" s="61"/>
      <c r="M14" s="92"/>
      <c r="N14" s="59">
        <v>21</v>
      </c>
      <c r="O14" s="58">
        <v>86</v>
      </c>
    </row>
    <row r="15" spans="1:15">
      <c r="A15" s="180"/>
      <c r="B15" s="79" t="s">
        <v>23</v>
      </c>
      <c r="C15" s="55">
        <v>89</v>
      </c>
      <c r="D15" s="56">
        <v>74</v>
      </c>
      <c r="E15" s="57">
        <v>51</v>
      </c>
      <c r="F15" s="57">
        <v>39</v>
      </c>
      <c r="G15" s="58">
        <v>1</v>
      </c>
      <c r="H15" s="59">
        <v>176</v>
      </c>
      <c r="I15" s="57">
        <v>158</v>
      </c>
      <c r="J15" s="60">
        <v>0.50568181818181823</v>
      </c>
      <c r="K15" s="60">
        <v>0.46835443037974683</v>
      </c>
      <c r="L15" s="61">
        <v>0.28977272727272729</v>
      </c>
      <c r="M15" s="92">
        <v>0.24683544303797469</v>
      </c>
      <c r="N15" s="59"/>
      <c r="O15" s="58"/>
    </row>
    <row r="16" spans="1:15">
      <c r="A16" s="180"/>
      <c r="B16" s="79" t="s">
        <v>24</v>
      </c>
      <c r="C16" s="55">
        <v>51</v>
      </c>
      <c r="D16" s="56">
        <v>40</v>
      </c>
      <c r="E16" s="57"/>
      <c r="F16" s="57"/>
      <c r="G16" s="58">
        <v>1</v>
      </c>
      <c r="H16" s="59">
        <v>708</v>
      </c>
      <c r="I16" s="57">
        <v>775</v>
      </c>
      <c r="J16" s="60">
        <v>7.2033898305084748E-2</v>
      </c>
      <c r="K16" s="60">
        <v>5.1612903225806452E-2</v>
      </c>
      <c r="L16" s="61"/>
      <c r="M16" s="92"/>
      <c r="N16" s="59">
        <v>51</v>
      </c>
      <c r="O16" s="58">
        <v>37</v>
      </c>
    </row>
    <row r="17" spans="1:15">
      <c r="A17" s="180"/>
      <c r="B17" s="79" t="s">
        <v>25</v>
      </c>
      <c r="C17" s="55">
        <v>53</v>
      </c>
      <c r="D17" s="56">
        <v>66</v>
      </c>
      <c r="E17" s="57">
        <v>122</v>
      </c>
      <c r="F17" s="57">
        <v>146</v>
      </c>
      <c r="G17" s="58">
        <v>2</v>
      </c>
      <c r="H17" s="59">
        <v>232</v>
      </c>
      <c r="I17" s="57">
        <v>225</v>
      </c>
      <c r="J17" s="60">
        <v>0.22844827586206898</v>
      </c>
      <c r="K17" s="60">
        <v>0.29333333333333333</v>
      </c>
      <c r="L17" s="61">
        <v>0.52586206896551724</v>
      </c>
      <c r="M17" s="92">
        <v>0.64888888888888885</v>
      </c>
      <c r="N17" s="59">
        <v>159</v>
      </c>
      <c r="O17" s="58">
        <v>150</v>
      </c>
    </row>
    <row r="18" spans="1:15">
      <c r="A18" s="180"/>
      <c r="B18" s="79" t="s">
        <v>26</v>
      </c>
      <c r="C18" s="55">
        <v>110</v>
      </c>
      <c r="D18" s="56">
        <v>110</v>
      </c>
      <c r="E18" s="57">
        <v>110</v>
      </c>
      <c r="F18" s="57">
        <v>110</v>
      </c>
      <c r="G18" s="58">
        <v>1</v>
      </c>
      <c r="H18" s="59">
        <v>1091</v>
      </c>
      <c r="I18" s="57">
        <v>1009</v>
      </c>
      <c r="J18" s="60">
        <v>0.10082493125572869</v>
      </c>
      <c r="K18" s="60">
        <v>0.10901883052527254</v>
      </c>
      <c r="L18" s="61">
        <v>0.10082493125572869</v>
      </c>
      <c r="M18" s="92">
        <v>0.10901883052527254</v>
      </c>
      <c r="N18" s="59"/>
      <c r="O18" s="58"/>
    </row>
    <row r="19" spans="1:15">
      <c r="A19" s="180"/>
      <c r="B19" s="79" t="s">
        <v>27</v>
      </c>
      <c r="C19" s="55">
        <v>90</v>
      </c>
      <c r="D19" s="56">
        <v>90</v>
      </c>
      <c r="E19" s="57">
        <v>111</v>
      </c>
      <c r="F19" s="57">
        <v>98</v>
      </c>
      <c r="G19" s="58">
        <v>1</v>
      </c>
      <c r="H19" s="59">
        <v>498</v>
      </c>
      <c r="I19" s="57">
        <v>481</v>
      </c>
      <c r="J19" s="60">
        <v>0.18072289156626506</v>
      </c>
      <c r="K19" s="60">
        <v>0.18711018711018712</v>
      </c>
      <c r="L19" s="61">
        <v>0.22289156626506024</v>
      </c>
      <c r="M19" s="92">
        <v>0.20374220374220375</v>
      </c>
      <c r="N19" s="59"/>
      <c r="O19" s="58"/>
    </row>
    <row r="20" spans="1:15">
      <c r="A20" s="180"/>
      <c r="B20" s="79" t="s">
        <v>29</v>
      </c>
      <c r="C20" s="55">
        <v>38</v>
      </c>
      <c r="D20" s="56">
        <v>34</v>
      </c>
      <c r="E20" s="57"/>
      <c r="F20" s="57"/>
      <c r="G20" s="58">
        <v>1</v>
      </c>
      <c r="H20" s="59">
        <v>43</v>
      </c>
      <c r="I20" s="57">
        <v>39</v>
      </c>
      <c r="J20" s="60">
        <v>0.88372093023255816</v>
      </c>
      <c r="K20" s="60">
        <v>0.87179487179487181</v>
      </c>
      <c r="L20" s="61"/>
      <c r="M20" s="92"/>
      <c r="N20" s="59"/>
      <c r="O20" s="58"/>
    </row>
    <row r="21" spans="1:15">
      <c r="A21" s="180"/>
      <c r="B21" s="79" t="s">
        <v>30</v>
      </c>
      <c r="C21" s="55">
        <v>69</v>
      </c>
      <c r="D21" s="56">
        <v>65</v>
      </c>
      <c r="E21" s="57">
        <v>74</v>
      </c>
      <c r="F21" s="57">
        <v>56</v>
      </c>
      <c r="G21" s="58">
        <v>1</v>
      </c>
      <c r="H21" s="59">
        <v>284</v>
      </c>
      <c r="I21" s="57">
        <v>271</v>
      </c>
      <c r="J21" s="60">
        <v>0.24295774647887325</v>
      </c>
      <c r="K21" s="60">
        <v>0.23985239852398524</v>
      </c>
      <c r="L21" s="61">
        <v>0.26056338028169013</v>
      </c>
      <c r="M21" s="92">
        <v>0.20664206642066421</v>
      </c>
      <c r="N21" s="59">
        <v>37</v>
      </c>
      <c r="O21" s="58">
        <v>46</v>
      </c>
    </row>
    <row r="22" spans="1:15">
      <c r="A22" s="180"/>
      <c r="B22" s="79" t="s">
        <v>31</v>
      </c>
      <c r="C22" s="55">
        <v>141</v>
      </c>
      <c r="D22" s="56">
        <v>139</v>
      </c>
      <c r="E22" s="57">
        <v>141</v>
      </c>
      <c r="F22" s="57">
        <v>139</v>
      </c>
      <c r="G22" s="58">
        <v>1</v>
      </c>
      <c r="H22" s="59">
        <v>602</v>
      </c>
      <c r="I22" s="57">
        <v>562</v>
      </c>
      <c r="J22" s="60">
        <v>0.23421926910299004</v>
      </c>
      <c r="K22" s="60">
        <v>0.24733096085409254</v>
      </c>
      <c r="L22" s="61">
        <v>0.23421926910299004</v>
      </c>
      <c r="M22" s="92">
        <v>0.24733096085409254</v>
      </c>
      <c r="N22" s="59"/>
      <c r="O22" s="58"/>
    </row>
    <row r="23" spans="1:15">
      <c r="A23" s="180"/>
      <c r="B23" s="79" t="s">
        <v>32</v>
      </c>
      <c r="C23" s="55">
        <v>275</v>
      </c>
      <c r="D23" s="56">
        <v>195</v>
      </c>
      <c r="E23" s="57">
        <v>214</v>
      </c>
      <c r="F23" s="57">
        <v>157</v>
      </c>
      <c r="G23" s="58">
        <v>1</v>
      </c>
      <c r="H23" s="59">
        <v>399</v>
      </c>
      <c r="I23" s="57">
        <v>392</v>
      </c>
      <c r="J23" s="60">
        <v>0.68922305764411029</v>
      </c>
      <c r="K23" s="60">
        <v>0.49744897959183676</v>
      </c>
      <c r="L23" s="61">
        <v>0.53634085213032578</v>
      </c>
      <c r="M23" s="92">
        <v>0.40051020408163263</v>
      </c>
      <c r="N23" s="59"/>
      <c r="O23" s="58"/>
    </row>
    <row r="24" spans="1:15" ht="14.5" thickBot="1">
      <c r="A24" s="181"/>
      <c r="B24" s="80" t="s">
        <v>33</v>
      </c>
      <c r="C24" s="62">
        <v>61</v>
      </c>
      <c r="D24" s="63">
        <v>62</v>
      </c>
      <c r="E24" s="64">
        <v>58</v>
      </c>
      <c r="F24" s="64">
        <v>64</v>
      </c>
      <c r="G24" s="65">
        <v>1</v>
      </c>
      <c r="H24" s="66">
        <v>335</v>
      </c>
      <c r="I24" s="64">
        <v>316</v>
      </c>
      <c r="J24" s="67">
        <v>0.18208955223880596</v>
      </c>
      <c r="K24" s="67">
        <v>0.19620253164556961</v>
      </c>
      <c r="L24" s="68">
        <v>0.17313432835820897</v>
      </c>
      <c r="M24" s="93">
        <v>0.20253164556962025</v>
      </c>
      <c r="N24" s="66"/>
      <c r="O24" s="65"/>
    </row>
    <row r="25" spans="1:15" ht="15" thickTop="1" thickBot="1">
      <c r="A25" s="46"/>
      <c r="B25" s="47" t="s">
        <v>113</v>
      </c>
      <c r="C25" s="48">
        <v>1757</v>
      </c>
      <c r="D25" s="49">
        <v>1571</v>
      </c>
      <c r="E25" s="50">
        <v>1405</v>
      </c>
      <c r="F25" s="50">
        <v>1267</v>
      </c>
      <c r="G25" s="51">
        <v>20</v>
      </c>
      <c r="H25" s="52">
        <v>7217</v>
      </c>
      <c r="I25" s="50">
        <v>7062</v>
      </c>
      <c r="J25" s="53">
        <v>0.24345295829291949</v>
      </c>
      <c r="K25" s="53">
        <v>0.22245822713112431</v>
      </c>
      <c r="L25" s="54">
        <v>0.19467922959678538</v>
      </c>
      <c r="M25" s="94">
        <v>0.17941093174738035</v>
      </c>
      <c r="N25" s="52">
        <v>678</v>
      </c>
      <c r="O25" s="51">
        <v>734</v>
      </c>
    </row>
    <row r="26" spans="1:15" ht="14.5" thickTop="1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6"/>
      <c r="O26" s="88"/>
    </row>
    <row r="27" spans="1:15">
      <c r="A27" s="182" t="s">
        <v>35</v>
      </c>
      <c r="B27" s="79" t="s">
        <v>36</v>
      </c>
      <c r="C27" s="55">
        <v>173</v>
      </c>
      <c r="D27" s="56">
        <v>153</v>
      </c>
      <c r="E27" s="57">
        <v>144</v>
      </c>
      <c r="F27" s="57">
        <v>131</v>
      </c>
      <c r="G27" s="58">
        <v>1</v>
      </c>
      <c r="H27" s="59">
        <v>275</v>
      </c>
      <c r="I27" s="57">
        <v>270</v>
      </c>
      <c r="J27" s="60">
        <v>0.62909090909090915</v>
      </c>
      <c r="K27" s="60">
        <v>0.56666666666666665</v>
      </c>
      <c r="L27" s="61">
        <v>0.52363636363636368</v>
      </c>
      <c r="M27" s="92">
        <v>0.48518518518518516</v>
      </c>
      <c r="N27" s="59">
        <v>28</v>
      </c>
      <c r="O27" s="58">
        <v>32</v>
      </c>
    </row>
    <row r="28" spans="1:15">
      <c r="A28" s="183"/>
      <c r="B28" s="79" t="s">
        <v>37</v>
      </c>
      <c r="C28" s="55">
        <v>134</v>
      </c>
      <c r="D28" s="56">
        <v>167</v>
      </c>
      <c r="E28" s="57">
        <v>161</v>
      </c>
      <c r="F28" s="57">
        <v>170</v>
      </c>
      <c r="G28" s="58">
        <v>1</v>
      </c>
      <c r="H28" s="59">
        <v>197</v>
      </c>
      <c r="I28" s="57">
        <v>218</v>
      </c>
      <c r="J28" s="60">
        <v>0.68020304568527923</v>
      </c>
      <c r="K28" s="60">
        <v>0.76605504587155959</v>
      </c>
      <c r="L28" s="61">
        <v>0.81725888324873097</v>
      </c>
      <c r="M28" s="92">
        <v>0.77981651376146788</v>
      </c>
      <c r="N28" s="59"/>
      <c r="O28" s="58"/>
    </row>
    <row r="29" spans="1:15">
      <c r="A29" s="183"/>
      <c r="B29" s="81" t="s">
        <v>38</v>
      </c>
      <c r="C29" s="69">
        <v>70</v>
      </c>
      <c r="D29" s="70">
        <v>56</v>
      </c>
      <c r="E29" s="57">
        <v>243</v>
      </c>
      <c r="F29" s="57">
        <v>178</v>
      </c>
      <c r="G29" s="58">
        <v>2</v>
      </c>
      <c r="H29" s="71">
        <v>270</v>
      </c>
      <c r="I29" s="72">
        <v>194</v>
      </c>
      <c r="J29" s="73">
        <v>0.25925925925925924</v>
      </c>
      <c r="K29" s="73">
        <v>0.28865979381443296</v>
      </c>
      <c r="L29" s="61">
        <v>0.9</v>
      </c>
      <c r="M29" s="92">
        <v>0.91752577319587625</v>
      </c>
      <c r="N29" s="59"/>
      <c r="O29" s="58"/>
    </row>
    <row r="30" spans="1:15" ht="14.5" thickBot="1">
      <c r="A30" s="184"/>
      <c r="B30" s="82" t="s">
        <v>39</v>
      </c>
      <c r="C30" s="74">
        <v>119</v>
      </c>
      <c r="D30" s="75">
        <v>117</v>
      </c>
      <c r="E30" s="64">
        <v>89</v>
      </c>
      <c r="F30" s="64">
        <v>79</v>
      </c>
      <c r="G30" s="65">
        <v>1</v>
      </c>
      <c r="H30" s="76">
        <v>235</v>
      </c>
      <c r="I30" s="77">
        <v>238</v>
      </c>
      <c r="J30" s="78">
        <v>0.50638297872340421</v>
      </c>
      <c r="K30" s="78">
        <v>0.49159663865546216</v>
      </c>
      <c r="L30" s="68">
        <v>0.37872340425531914</v>
      </c>
      <c r="M30" s="93">
        <v>0.33193277310924368</v>
      </c>
      <c r="N30" s="66"/>
      <c r="O30" s="65"/>
    </row>
    <row r="31" spans="1:15" ht="15" thickTop="1" thickBot="1">
      <c r="A31" s="46"/>
      <c r="B31" s="47" t="s">
        <v>114</v>
      </c>
      <c r="C31" s="48">
        <v>496</v>
      </c>
      <c r="D31" s="49">
        <v>493</v>
      </c>
      <c r="E31" s="50">
        <v>637</v>
      </c>
      <c r="F31" s="50">
        <v>558</v>
      </c>
      <c r="G31" s="51">
        <v>5</v>
      </c>
      <c r="H31" s="52">
        <v>977</v>
      </c>
      <c r="I31" s="50">
        <v>920</v>
      </c>
      <c r="J31" s="53">
        <v>0.50767656090071644</v>
      </c>
      <c r="K31" s="53">
        <v>0.53586956521739126</v>
      </c>
      <c r="L31" s="54">
        <v>0.65199590583418632</v>
      </c>
      <c r="M31" s="94">
        <v>0.60652173913043483</v>
      </c>
      <c r="N31" s="52">
        <v>28</v>
      </c>
      <c r="O31" s="51">
        <v>32</v>
      </c>
    </row>
    <row r="32" spans="1:15" ht="14.5" thickTop="1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6"/>
      <c r="O32" s="88"/>
    </row>
    <row r="33" spans="1:15">
      <c r="A33" s="179" t="s">
        <v>48</v>
      </c>
      <c r="B33" s="81" t="s">
        <v>49</v>
      </c>
      <c r="C33" s="69">
        <v>86</v>
      </c>
      <c r="D33" s="70">
        <v>80</v>
      </c>
      <c r="E33" s="57"/>
      <c r="F33" s="57"/>
      <c r="G33" s="58">
        <v>1</v>
      </c>
      <c r="H33" s="71">
        <v>215</v>
      </c>
      <c r="I33" s="72">
        <v>212</v>
      </c>
      <c r="J33" s="73">
        <v>0.4</v>
      </c>
      <c r="K33" s="73">
        <v>0.37735849056603776</v>
      </c>
      <c r="L33" s="61"/>
      <c r="M33" s="92"/>
      <c r="N33" s="59"/>
      <c r="O33" s="58"/>
    </row>
    <row r="34" spans="1:15">
      <c r="A34" s="180"/>
      <c r="B34" s="81" t="s">
        <v>50</v>
      </c>
      <c r="C34" s="69">
        <v>381</v>
      </c>
      <c r="D34" s="70">
        <v>289</v>
      </c>
      <c r="E34" s="57">
        <v>407</v>
      </c>
      <c r="F34" s="57">
        <v>255</v>
      </c>
      <c r="G34" s="58">
        <v>2</v>
      </c>
      <c r="H34" s="71">
        <v>465</v>
      </c>
      <c r="I34" s="72">
        <v>425</v>
      </c>
      <c r="J34" s="73">
        <v>0.8193548387096774</v>
      </c>
      <c r="K34" s="73">
        <v>0.68</v>
      </c>
      <c r="L34" s="61">
        <v>0.87526881720430105</v>
      </c>
      <c r="M34" s="92">
        <v>0.6</v>
      </c>
      <c r="N34" s="59"/>
      <c r="O34" s="58"/>
    </row>
    <row r="35" spans="1:15" ht="14.5" thickBot="1">
      <c r="A35" s="181"/>
      <c r="B35" s="82" t="s">
        <v>51</v>
      </c>
      <c r="C35" s="74"/>
      <c r="D35" s="75"/>
      <c r="E35" s="64">
        <v>11</v>
      </c>
      <c r="F35" s="64">
        <v>4</v>
      </c>
      <c r="G35" s="65">
        <v>1</v>
      </c>
      <c r="H35" s="76">
        <v>476</v>
      </c>
      <c r="I35" s="77">
        <v>555</v>
      </c>
      <c r="J35" s="78"/>
      <c r="K35" s="78"/>
      <c r="L35" s="68">
        <v>2.3109243697478993E-2</v>
      </c>
      <c r="M35" s="93"/>
      <c r="N35" s="66"/>
      <c r="O35" s="65"/>
    </row>
    <row r="36" spans="1:15" ht="15" thickTop="1" thickBot="1">
      <c r="A36" s="46"/>
      <c r="B36" s="47" t="s">
        <v>116</v>
      </c>
      <c r="C36" s="48">
        <v>467</v>
      </c>
      <c r="D36" s="49">
        <v>369</v>
      </c>
      <c r="E36" s="50">
        <v>418</v>
      </c>
      <c r="F36" s="50">
        <v>259</v>
      </c>
      <c r="G36" s="51">
        <v>4</v>
      </c>
      <c r="H36" s="52">
        <v>1156</v>
      </c>
      <c r="I36" s="50">
        <v>1192</v>
      </c>
      <c r="J36" s="53">
        <v>0.40397923875432529</v>
      </c>
      <c r="K36" s="53">
        <v>0.30956375838926176</v>
      </c>
      <c r="L36" s="54">
        <v>0.36159169550173009</v>
      </c>
      <c r="M36" s="94">
        <v>0.21728187919463088</v>
      </c>
      <c r="N36" s="52">
        <v>0</v>
      </c>
      <c r="O36" s="51">
        <v>0</v>
      </c>
    </row>
    <row r="37" spans="1:15" ht="14.5" thickTop="1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6"/>
      <c r="O37" s="88"/>
    </row>
    <row r="38" spans="1:15" ht="14.5" thickBot="1">
      <c r="A38" s="66" t="s">
        <v>64</v>
      </c>
      <c r="B38" s="80" t="s">
        <v>65</v>
      </c>
      <c r="C38" s="62">
        <v>103</v>
      </c>
      <c r="D38" s="63">
        <v>119</v>
      </c>
      <c r="E38" s="64">
        <v>70</v>
      </c>
      <c r="F38" s="64">
        <v>76</v>
      </c>
      <c r="G38" s="65">
        <v>1</v>
      </c>
      <c r="H38" s="66">
        <v>619</v>
      </c>
      <c r="I38" s="64">
        <v>618</v>
      </c>
      <c r="J38" s="67">
        <v>0.16639741518578352</v>
      </c>
      <c r="K38" s="67">
        <v>0.19255663430420711</v>
      </c>
      <c r="L38" s="68">
        <v>0.11308562197092084</v>
      </c>
      <c r="M38" s="93">
        <v>0.12297734627831715</v>
      </c>
      <c r="N38" s="66"/>
      <c r="O38" s="65"/>
    </row>
    <row r="39" spans="1:15" ht="15" thickTop="1" thickBot="1">
      <c r="A39" s="46"/>
      <c r="B39" s="47" t="s">
        <v>118</v>
      </c>
      <c r="C39" s="48">
        <v>103</v>
      </c>
      <c r="D39" s="49">
        <v>119</v>
      </c>
      <c r="E39" s="50">
        <v>70</v>
      </c>
      <c r="F39" s="50">
        <v>76</v>
      </c>
      <c r="G39" s="51">
        <v>1</v>
      </c>
      <c r="H39" s="52">
        <v>619</v>
      </c>
      <c r="I39" s="50">
        <v>618</v>
      </c>
      <c r="J39" s="53">
        <v>0.16639741518578352</v>
      </c>
      <c r="K39" s="53">
        <v>0.19255663430420711</v>
      </c>
      <c r="L39" s="54">
        <v>0.11308562197092084</v>
      </c>
      <c r="M39" s="94">
        <v>0.12297734627831715</v>
      </c>
      <c r="N39" s="52">
        <v>0</v>
      </c>
      <c r="O39" s="51">
        <v>0</v>
      </c>
    </row>
    <row r="40" spans="1:15" ht="14.5" thickTop="1">
      <c r="A40" s="32"/>
      <c r="B40" s="33"/>
      <c r="C40" s="34"/>
      <c r="D40" s="35"/>
      <c r="E40" s="36"/>
      <c r="F40" s="36"/>
      <c r="G40" s="37"/>
      <c r="H40" s="43"/>
      <c r="I40" s="36"/>
      <c r="J40" s="44"/>
      <c r="K40" s="44"/>
      <c r="L40" s="45"/>
      <c r="M40" s="91"/>
      <c r="N40" s="43"/>
      <c r="O40" s="37"/>
    </row>
    <row r="41" spans="1:15">
      <c r="A41" s="179" t="s">
        <v>69</v>
      </c>
      <c r="B41" s="79" t="s">
        <v>70</v>
      </c>
      <c r="C41" s="55">
        <v>201</v>
      </c>
      <c r="D41" s="56">
        <v>205</v>
      </c>
      <c r="E41" s="57">
        <v>188</v>
      </c>
      <c r="F41" s="57">
        <v>193</v>
      </c>
      <c r="G41" s="58">
        <v>1</v>
      </c>
      <c r="H41" s="59">
        <v>315</v>
      </c>
      <c r="I41" s="57">
        <v>307</v>
      </c>
      <c r="J41" s="60">
        <v>0.63809523809523805</v>
      </c>
      <c r="K41" s="60">
        <v>0.66775244299674263</v>
      </c>
      <c r="L41" s="61">
        <v>0.59682539682539681</v>
      </c>
      <c r="M41" s="92">
        <v>0.62866449511400646</v>
      </c>
      <c r="N41" s="59"/>
      <c r="O41" s="58"/>
    </row>
    <row r="42" spans="1:15">
      <c r="A42" s="180"/>
      <c r="B42" s="79" t="s">
        <v>71</v>
      </c>
      <c r="C42" s="55"/>
      <c r="D42" s="56"/>
      <c r="E42" s="57">
        <v>140</v>
      </c>
      <c r="F42" s="57">
        <v>116</v>
      </c>
      <c r="G42" s="58">
        <v>1</v>
      </c>
      <c r="H42" s="59">
        <v>258</v>
      </c>
      <c r="I42" s="57">
        <v>180</v>
      </c>
      <c r="J42" s="60"/>
      <c r="K42" s="60"/>
      <c r="L42" s="61">
        <v>0.54263565891472865</v>
      </c>
      <c r="M42" s="92">
        <v>0.64444444444444449</v>
      </c>
      <c r="N42" s="59"/>
      <c r="O42" s="58"/>
    </row>
    <row r="43" spans="1:15" ht="14.5" thickBot="1">
      <c r="A43" s="181"/>
      <c r="B43" s="80" t="s">
        <v>73</v>
      </c>
      <c r="C43" s="62">
        <v>74</v>
      </c>
      <c r="D43" s="63">
        <v>82</v>
      </c>
      <c r="E43" s="64">
        <v>53</v>
      </c>
      <c r="F43" s="64">
        <v>62</v>
      </c>
      <c r="G43" s="65">
        <v>1</v>
      </c>
      <c r="H43" s="66">
        <v>297</v>
      </c>
      <c r="I43" s="64">
        <v>296</v>
      </c>
      <c r="J43" s="67">
        <v>0.24915824915824916</v>
      </c>
      <c r="K43" s="67">
        <v>0.27702702702702703</v>
      </c>
      <c r="L43" s="68">
        <v>0.17845117845117844</v>
      </c>
      <c r="M43" s="93">
        <v>0.20945945945945946</v>
      </c>
      <c r="N43" s="66">
        <v>61</v>
      </c>
      <c r="O43" s="65">
        <v>58</v>
      </c>
    </row>
    <row r="44" spans="1:15" ht="15" thickTop="1" thickBot="1">
      <c r="A44" s="46"/>
      <c r="B44" s="47" t="s">
        <v>119</v>
      </c>
      <c r="C44" s="48">
        <v>275</v>
      </c>
      <c r="D44" s="49">
        <v>287</v>
      </c>
      <c r="E44" s="50">
        <v>381</v>
      </c>
      <c r="F44" s="50">
        <v>371</v>
      </c>
      <c r="G44" s="51">
        <v>3</v>
      </c>
      <c r="H44" s="52">
        <v>870</v>
      </c>
      <c r="I44" s="50">
        <v>783</v>
      </c>
      <c r="J44" s="53">
        <v>0.31609195402298851</v>
      </c>
      <c r="K44" s="53">
        <v>0.3665389527458493</v>
      </c>
      <c r="L44" s="54">
        <v>0.43793103448275861</v>
      </c>
      <c r="M44" s="94">
        <v>0.47381864623243936</v>
      </c>
      <c r="N44" s="52">
        <v>61</v>
      </c>
      <c r="O44" s="51">
        <v>58</v>
      </c>
    </row>
    <row r="45" spans="1:15" ht="14.5" thickTop="1">
      <c r="A45" s="86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6"/>
      <c r="O45" s="88"/>
    </row>
    <row r="46" spans="1:15">
      <c r="A46" s="179" t="s">
        <v>74</v>
      </c>
      <c r="B46" s="79" t="s">
        <v>75</v>
      </c>
      <c r="C46" s="55">
        <v>47</v>
      </c>
      <c r="D46" s="56">
        <v>46</v>
      </c>
      <c r="E46" s="57">
        <v>62</v>
      </c>
      <c r="F46" s="57">
        <v>62</v>
      </c>
      <c r="G46" s="58">
        <v>1</v>
      </c>
      <c r="H46" s="59">
        <v>174</v>
      </c>
      <c r="I46" s="57">
        <v>171</v>
      </c>
      <c r="J46" s="60">
        <v>0.27011494252873564</v>
      </c>
      <c r="K46" s="60">
        <v>0.26900584795321636</v>
      </c>
      <c r="L46" s="61">
        <v>0.35632183908045978</v>
      </c>
      <c r="M46" s="92">
        <v>0.36257309941520466</v>
      </c>
      <c r="N46" s="59">
        <v>54</v>
      </c>
      <c r="O46" s="58">
        <v>43</v>
      </c>
    </row>
    <row r="47" spans="1:15">
      <c r="A47" s="180"/>
      <c r="B47" s="79" t="s">
        <v>76</v>
      </c>
      <c r="C47" s="55">
        <v>85</v>
      </c>
      <c r="D47" s="56">
        <v>85</v>
      </c>
      <c r="E47" s="57">
        <v>95</v>
      </c>
      <c r="F47" s="57">
        <v>97</v>
      </c>
      <c r="G47" s="58">
        <v>1</v>
      </c>
      <c r="H47" s="59">
        <v>193</v>
      </c>
      <c r="I47" s="57">
        <v>195</v>
      </c>
      <c r="J47" s="60">
        <v>0.44041450777202074</v>
      </c>
      <c r="K47" s="60">
        <v>0.4358974358974359</v>
      </c>
      <c r="L47" s="61">
        <v>0.49222797927461137</v>
      </c>
      <c r="M47" s="92">
        <v>0.49743589743589745</v>
      </c>
      <c r="N47" s="59"/>
      <c r="O47" s="58"/>
    </row>
    <row r="48" spans="1:15" ht="14.5" thickBot="1">
      <c r="A48" s="181"/>
      <c r="B48" s="80" t="s">
        <v>78</v>
      </c>
      <c r="C48" s="62">
        <v>155</v>
      </c>
      <c r="D48" s="63">
        <v>165</v>
      </c>
      <c r="E48" s="64"/>
      <c r="F48" s="64"/>
      <c r="G48" s="65">
        <v>1</v>
      </c>
      <c r="H48" s="66">
        <v>308</v>
      </c>
      <c r="I48" s="64">
        <v>280</v>
      </c>
      <c r="J48" s="67">
        <v>0.50324675324675328</v>
      </c>
      <c r="K48" s="67">
        <v>0.5892857142857143</v>
      </c>
      <c r="L48" s="68"/>
      <c r="M48" s="93"/>
      <c r="N48" s="66">
        <v>94</v>
      </c>
      <c r="O48" s="65">
        <v>95</v>
      </c>
    </row>
    <row r="49" spans="1:15" ht="15" thickTop="1" thickBot="1">
      <c r="A49" s="46"/>
      <c r="B49" s="47" t="s">
        <v>120</v>
      </c>
      <c r="C49" s="48">
        <v>287</v>
      </c>
      <c r="D49" s="49">
        <v>296</v>
      </c>
      <c r="E49" s="50">
        <v>157</v>
      </c>
      <c r="F49" s="50">
        <v>159</v>
      </c>
      <c r="G49" s="51">
        <v>3</v>
      </c>
      <c r="H49" s="52">
        <v>675</v>
      </c>
      <c r="I49" s="50">
        <v>646</v>
      </c>
      <c r="J49" s="53">
        <v>0.42518518518518517</v>
      </c>
      <c r="K49" s="53">
        <v>0.45820433436532509</v>
      </c>
      <c r="L49" s="54">
        <v>0.2325925925925926</v>
      </c>
      <c r="M49" s="94">
        <v>0.24613003095975233</v>
      </c>
      <c r="N49" s="52">
        <v>148</v>
      </c>
      <c r="O49" s="51">
        <v>138</v>
      </c>
    </row>
    <row r="50" spans="1:15" ht="15" thickTop="1" thickBot="1">
      <c r="A50" s="46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46"/>
      <c r="O50" s="90"/>
    </row>
    <row r="51" spans="1:15" ht="14.5" thickTop="1">
      <c r="A51" s="186" t="s">
        <v>79</v>
      </c>
      <c r="B51" s="187"/>
      <c r="C51" s="176">
        <v>3432</v>
      </c>
      <c r="D51" s="185">
        <v>3181</v>
      </c>
      <c r="E51" s="185">
        <v>3130</v>
      </c>
      <c r="F51" s="185">
        <v>2752</v>
      </c>
      <c r="G51" s="178">
        <v>37</v>
      </c>
      <c r="H51" s="176">
        <v>11688</v>
      </c>
      <c r="I51" s="185">
        <v>11392</v>
      </c>
      <c r="J51" s="172">
        <v>0.29363449691991789</v>
      </c>
      <c r="K51" s="172">
        <v>0.2792310393258427</v>
      </c>
      <c r="L51" s="172">
        <v>0.26779603011635866</v>
      </c>
      <c r="M51" s="174">
        <v>0.24157303370786518</v>
      </c>
      <c r="N51" s="176">
        <v>969</v>
      </c>
      <c r="O51" s="178">
        <v>1005</v>
      </c>
    </row>
    <row r="52" spans="1:15" ht="14.5" thickBot="1">
      <c r="A52" s="188"/>
      <c r="B52" s="189"/>
      <c r="C52" s="177"/>
      <c r="D52" s="171"/>
      <c r="E52" s="171"/>
      <c r="F52" s="171"/>
      <c r="G52" s="140"/>
      <c r="H52" s="177"/>
      <c r="I52" s="171"/>
      <c r="J52" s="173"/>
      <c r="K52" s="173"/>
      <c r="L52" s="173"/>
      <c r="M52" s="175"/>
      <c r="N52" s="177"/>
      <c r="O52" s="140"/>
    </row>
    <row r="53" spans="1:15" ht="14.5" thickTop="1"/>
  </sheetData>
  <mergeCells count="38">
    <mergeCell ref="O51:O52"/>
    <mergeCell ref="A9:A24"/>
    <mergeCell ref="A27:A30"/>
    <mergeCell ref="A33:A35"/>
    <mergeCell ref="A41:A43"/>
    <mergeCell ref="A46:A48"/>
    <mergeCell ref="G51:G52"/>
    <mergeCell ref="H51:H52"/>
    <mergeCell ref="I51:I52"/>
    <mergeCell ref="J51:J52"/>
    <mergeCell ref="K51:K52"/>
    <mergeCell ref="A51:B52"/>
    <mergeCell ref="C51:C52"/>
    <mergeCell ref="D51:D52"/>
    <mergeCell ref="E51:E52"/>
    <mergeCell ref="F51:F52"/>
    <mergeCell ref="M6:M7"/>
    <mergeCell ref="N6:N7"/>
    <mergeCell ref="L6:L7"/>
    <mergeCell ref="L51:L52"/>
    <mergeCell ref="M51:M52"/>
    <mergeCell ref="N51:N52"/>
    <mergeCell ref="O6:O7"/>
    <mergeCell ref="G6:G7"/>
    <mergeCell ref="A4:A7"/>
    <mergeCell ref="B4:B7"/>
    <mergeCell ref="H4:I5"/>
    <mergeCell ref="J4:K5"/>
    <mergeCell ref="L4:M5"/>
    <mergeCell ref="G4:G5"/>
    <mergeCell ref="E4:F5"/>
    <mergeCell ref="C4:D5"/>
    <mergeCell ref="H6:H7"/>
    <mergeCell ref="C6:F6"/>
    <mergeCell ref="N4:O5"/>
    <mergeCell ref="I6:I7"/>
    <mergeCell ref="J6:J7"/>
    <mergeCell ref="K6:K7"/>
  </mergeCells>
  <pageMargins left="0.25" right="0.25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ECE2-5522-4E5C-A079-938B9255C80B}">
  <sheetPr>
    <pageSetUpPr fitToPage="1"/>
  </sheetPr>
  <dimension ref="A1:E54"/>
  <sheetViews>
    <sheetView workbookViewId="0">
      <selection activeCell="B12" sqref="B12"/>
    </sheetView>
  </sheetViews>
  <sheetFormatPr defaultRowHeight="14"/>
  <cols>
    <col min="1" max="1" width="22.4140625" customWidth="1"/>
    <col min="2" max="2" width="29.83203125" customWidth="1"/>
    <col min="5" max="5" width="7.75" customWidth="1"/>
  </cols>
  <sheetData>
    <row r="1" spans="1:5" ht="18">
      <c r="A1" s="30" t="s">
        <v>129</v>
      </c>
    </row>
    <row r="2" spans="1:5">
      <c r="A2" s="31" t="s">
        <v>124</v>
      </c>
    </row>
    <row r="3" spans="1:5" ht="14.5" thickBot="1"/>
    <row r="4" spans="1:5" ht="88.5" customHeight="1" thickTop="1">
      <c r="A4" s="141" t="s">
        <v>0</v>
      </c>
      <c r="B4" s="144" t="s">
        <v>1</v>
      </c>
      <c r="C4" s="190" t="s">
        <v>110</v>
      </c>
      <c r="D4" s="191"/>
      <c r="E4" s="38" t="s">
        <v>80</v>
      </c>
    </row>
    <row r="5" spans="1:5">
      <c r="A5" s="142"/>
      <c r="B5" s="145"/>
      <c r="C5" s="198" t="s">
        <v>14</v>
      </c>
      <c r="D5" s="199"/>
      <c r="E5" s="139">
        <v>2025</v>
      </c>
    </row>
    <row r="6" spans="1:5" ht="14.5" thickBot="1">
      <c r="A6" s="143"/>
      <c r="B6" s="146"/>
      <c r="C6" s="95">
        <v>2025</v>
      </c>
      <c r="D6" s="42">
        <v>2024</v>
      </c>
      <c r="E6" s="140"/>
    </row>
    <row r="7" spans="1:5" ht="14.5" thickTop="1">
      <c r="A7" s="195"/>
      <c r="B7" s="196"/>
      <c r="C7" s="196"/>
      <c r="D7" s="196"/>
      <c r="E7" s="197"/>
    </row>
    <row r="8" spans="1:5">
      <c r="A8" s="179" t="s">
        <v>15</v>
      </c>
      <c r="B8" s="79" t="s">
        <v>81</v>
      </c>
      <c r="C8" s="96">
        <v>61</v>
      </c>
      <c r="D8" s="57">
        <v>60</v>
      </c>
      <c r="E8" s="58">
        <v>5</v>
      </c>
    </row>
    <row r="9" spans="1:5">
      <c r="A9" s="180"/>
      <c r="B9" s="79" t="s">
        <v>82</v>
      </c>
      <c r="C9" s="96">
        <v>298</v>
      </c>
      <c r="D9" s="57">
        <v>279</v>
      </c>
      <c r="E9" s="58">
        <v>20</v>
      </c>
    </row>
    <row r="10" spans="1:5">
      <c r="A10" s="180"/>
      <c r="B10" s="79" t="s">
        <v>83</v>
      </c>
      <c r="C10" s="96">
        <v>247</v>
      </c>
      <c r="D10" s="57">
        <v>257</v>
      </c>
      <c r="E10" s="58">
        <v>36</v>
      </c>
    </row>
    <row r="11" spans="1:5">
      <c r="A11" s="180"/>
      <c r="B11" s="79" t="s">
        <v>84</v>
      </c>
      <c r="C11" s="96">
        <v>352</v>
      </c>
      <c r="D11" s="57">
        <v>303</v>
      </c>
      <c r="E11" s="58">
        <v>20</v>
      </c>
    </row>
    <row r="12" spans="1:5">
      <c r="A12" s="180"/>
      <c r="B12" s="79" t="s">
        <v>85</v>
      </c>
      <c r="C12" s="96">
        <v>356</v>
      </c>
      <c r="D12" s="57">
        <v>395</v>
      </c>
      <c r="E12" s="58">
        <v>19</v>
      </c>
    </row>
    <row r="13" spans="1:5">
      <c r="A13" s="180"/>
      <c r="B13" s="79" t="s">
        <v>86</v>
      </c>
      <c r="C13" s="96">
        <v>482</v>
      </c>
      <c r="D13" s="57">
        <v>452</v>
      </c>
      <c r="E13" s="58">
        <v>28</v>
      </c>
    </row>
    <row r="14" spans="1:5" ht="14.5" thickBot="1">
      <c r="A14" s="181"/>
      <c r="B14" s="97" t="s">
        <v>87</v>
      </c>
      <c r="C14" s="98">
        <v>400</v>
      </c>
      <c r="D14" s="99">
        <v>380</v>
      </c>
      <c r="E14" s="100">
        <v>28</v>
      </c>
    </row>
    <row r="15" spans="1:5" ht="15" thickTop="1" thickBot="1">
      <c r="A15" s="101"/>
      <c r="B15" s="102" t="s">
        <v>113</v>
      </c>
      <c r="C15" s="103">
        <f>+SUM(C8:C14)</f>
        <v>2196</v>
      </c>
      <c r="D15" s="50">
        <f>+SUM(D8:D14)</f>
        <v>2126</v>
      </c>
      <c r="E15" s="104">
        <f>+SUM(E8:E14)</f>
        <v>156</v>
      </c>
    </row>
    <row r="16" spans="1:5" ht="14.5" thickTop="1">
      <c r="A16" s="195"/>
      <c r="B16" s="196"/>
      <c r="C16" s="196"/>
      <c r="D16" s="196"/>
      <c r="E16" s="197"/>
    </row>
    <row r="17" spans="1:5">
      <c r="A17" s="182" t="s">
        <v>35</v>
      </c>
      <c r="B17" s="79" t="s">
        <v>88</v>
      </c>
      <c r="C17" s="96">
        <v>497</v>
      </c>
      <c r="D17" s="57">
        <v>513</v>
      </c>
      <c r="E17" s="58">
        <v>30</v>
      </c>
    </row>
    <row r="18" spans="1:5">
      <c r="A18" s="183"/>
      <c r="B18" s="79" t="s">
        <v>89</v>
      </c>
      <c r="C18" s="96">
        <v>274</v>
      </c>
      <c r="D18" s="57">
        <v>258</v>
      </c>
      <c r="E18" s="58">
        <v>17</v>
      </c>
    </row>
    <row r="19" spans="1:5" ht="14.5" thickBot="1">
      <c r="A19" s="184"/>
      <c r="B19" s="97" t="s">
        <v>90</v>
      </c>
      <c r="C19" s="98">
        <v>525</v>
      </c>
      <c r="D19" s="99">
        <v>527</v>
      </c>
      <c r="E19" s="100">
        <v>32</v>
      </c>
    </row>
    <row r="20" spans="1:5" ht="15" thickTop="1" thickBot="1">
      <c r="A20" s="101"/>
      <c r="B20" s="102" t="s">
        <v>114</v>
      </c>
      <c r="C20" s="103">
        <f>+SUM(C17:C19)</f>
        <v>1296</v>
      </c>
      <c r="D20" s="50">
        <f>+SUM(D17:D19)</f>
        <v>1298</v>
      </c>
      <c r="E20" s="104">
        <f>+SUM(E17:E19)</f>
        <v>79</v>
      </c>
    </row>
    <row r="21" spans="1:5" ht="14.5" thickTop="1">
      <c r="A21" s="195"/>
      <c r="B21" s="196"/>
      <c r="C21" s="196"/>
      <c r="D21" s="196"/>
      <c r="E21" s="197"/>
    </row>
    <row r="22" spans="1:5">
      <c r="A22" s="179" t="s">
        <v>44</v>
      </c>
      <c r="B22" s="79" t="s">
        <v>91</v>
      </c>
      <c r="C22" s="96">
        <v>512</v>
      </c>
      <c r="D22" s="57">
        <v>525</v>
      </c>
      <c r="E22" s="105">
        <v>36</v>
      </c>
    </row>
    <row r="23" spans="1:5">
      <c r="A23" s="180"/>
      <c r="B23" s="79" t="s">
        <v>92</v>
      </c>
      <c r="C23" s="96">
        <v>310</v>
      </c>
      <c r="D23" s="57">
        <v>279</v>
      </c>
      <c r="E23" s="105">
        <v>20</v>
      </c>
    </row>
    <row r="24" spans="1:5" ht="14.5" thickBot="1">
      <c r="A24" s="181"/>
      <c r="B24" s="97" t="s">
        <v>93</v>
      </c>
      <c r="C24" s="98">
        <v>575</v>
      </c>
      <c r="D24" s="99">
        <v>553</v>
      </c>
      <c r="E24" s="106">
        <v>30</v>
      </c>
    </row>
    <row r="25" spans="1:5" ht="15" thickTop="1" thickBot="1">
      <c r="A25" s="101"/>
      <c r="B25" s="102" t="s">
        <v>34</v>
      </c>
      <c r="C25" s="103">
        <f t="shared" ref="C25:D25" si="0">+SUM(C22:C24)</f>
        <v>1397</v>
      </c>
      <c r="D25" s="50">
        <f t="shared" si="0"/>
        <v>1357</v>
      </c>
      <c r="E25" s="104">
        <f t="shared" ref="E25" si="1">+SUM(E22:E24)</f>
        <v>86</v>
      </c>
    </row>
    <row r="26" spans="1:5" ht="14.5" thickTop="1">
      <c r="A26" s="195"/>
      <c r="B26" s="196"/>
      <c r="C26" s="196"/>
      <c r="D26" s="196"/>
      <c r="E26" s="197"/>
    </row>
    <row r="27" spans="1:5">
      <c r="A27" s="179" t="s">
        <v>48</v>
      </c>
      <c r="B27" s="79" t="s">
        <v>94</v>
      </c>
      <c r="C27" s="96">
        <v>411</v>
      </c>
      <c r="D27" s="57">
        <v>420</v>
      </c>
      <c r="E27" s="58">
        <v>27</v>
      </c>
    </row>
    <row r="28" spans="1:5">
      <c r="A28" s="180"/>
      <c r="B28" s="79" t="s">
        <v>95</v>
      </c>
      <c r="C28" s="96">
        <v>412</v>
      </c>
      <c r="D28" s="57">
        <v>403</v>
      </c>
      <c r="E28" s="58">
        <v>28</v>
      </c>
    </row>
    <row r="29" spans="1:5">
      <c r="A29" s="180"/>
      <c r="B29" s="79" t="s">
        <v>96</v>
      </c>
      <c r="C29" s="96">
        <v>457</v>
      </c>
      <c r="D29" s="57">
        <v>455</v>
      </c>
      <c r="E29" s="58">
        <v>27</v>
      </c>
    </row>
    <row r="30" spans="1:5" ht="14.5" thickBot="1">
      <c r="A30" s="181"/>
      <c r="B30" s="97" t="s">
        <v>97</v>
      </c>
      <c r="C30" s="98">
        <v>649</v>
      </c>
      <c r="D30" s="99">
        <v>623</v>
      </c>
      <c r="E30" s="100">
        <v>39</v>
      </c>
    </row>
    <row r="31" spans="1:5" ht="15" thickTop="1" thickBot="1">
      <c r="A31" s="101"/>
      <c r="B31" s="102" t="s">
        <v>116</v>
      </c>
      <c r="C31" s="103">
        <f>+SUM(C27:C30)</f>
        <v>1929</v>
      </c>
      <c r="D31" s="50">
        <f>+SUM(D27:D30)</f>
        <v>1901</v>
      </c>
      <c r="E31" s="104">
        <f>+SUM(E27:E30)</f>
        <v>121</v>
      </c>
    </row>
    <row r="32" spans="1:5" ht="14.5" thickTop="1">
      <c r="A32" s="195"/>
      <c r="B32" s="196"/>
      <c r="C32" s="196"/>
      <c r="D32" s="196"/>
      <c r="E32" s="197"/>
    </row>
    <row r="33" spans="1:5">
      <c r="A33" s="179" t="s">
        <v>59</v>
      </c>
      <c r="B33" s="79" t="s">
        <v>98</v>
      </c>
      <c r="C33" s="96">
        <v>344</v>
      </c>
      <c r="D33" s="57">
        <v>338</v>
      </c>
      <c r="E33" s="58">
        <v>20</v>
      </c>
    </row>
    <row r="34" spans="1:5">
      <c r="A34" s="180"/>
      <c r="B34" s="79" t="s">
        <v>99</v>
      </c>
      <c r="C34" s="96">
        <v>305</v>
      </c>
      <c r="D34" s="57">
        <v>303</v>
      </c>
      <c r="E34" s="58">
        <v>19</v>
      </c>
    </row>
    <row r="35" spans="1:5">
      <c r="A35" s="180"/>
      <c r="B35" s="79" t="s">
        <v>100</v>
      </c>
      <c r="C35" s="96">
        <v>452</v>
      </c>
      <c r="D35" s="57">
        <v>439</v>
      </c>
      <c r="E35" s="58">
        <v>30</v>
      </c>
    </row>
    <row r="36" spans="1:5" ht="14.5" thickBot="1">
      <c r="A36" s="181"/>
      <c r="B36" s="97" t="s">
        <v>101</v>
      </c>
      <c r="C36" s="98">
        <v>314</v>
      </c>
      <c r="D36" s="99">
        <v>314</v>
      </c>
      <c r="E36" s="100">
        <v>17</v>
      </c>
    </row>
    <row r="37" spans="1:5" ht="15" thickTop="1" thickBot="1">
      <c r="A37" s="101"/>
      <c r="B37" s="102" t="s">
        <v>117</v>
      </c>
      <c r="C37" s="103">
        <f t="shared" ref="C37:D37" si="2">+SUM(C33:C36)</f>
        <v>1415</v>
      </c>
      <c r="D37" s="50">
        <f t="shared" si="2"/>
        <v>1394</v>
      </c>
      <c r="E37" s="104">
        <f t="shared" ref="E37" si="3">+SUM(E33:E36)</f>
        <v>86</v>
      </c>
    </row>
    <row r="38" spans="1:5" ht="14.5" thickTop="1">
      <c r="A38" s="195"/>
      <c r="B38" s="196"/>
      <c r="C38" s="196"/>
      <c r="D38" s="196"/>
      <c r="E38" s="197"/>
    </row>
    <row r="39" spans="1:5">
      <c r="A39" s="179" t="s">
        <v>64</v>
      </c>
      <c r="B39" s="79" t="s">
        <v>102</v>
      </c>
      <c r="C39" s="96">
        <v>351</v>
      </c>
      <c r="D39" s="57">
        <v>348</v>
      </c>
      <c r="E39" s="105">
        <v>22</v>
      </c>
    </row>
    <row r="40" spans="1:5" ht="14.5" thickBot="1">
      <c r="A40" s="181"/>
      <c r="B40" s="97" t="s">
        <v>103</v>
      </c>
      <c r="C40" s="98">
        <v>588</v>
      </c>
      <c r="D40" s="99">
        <v>603</v>
      </c>
      <c r="E40" s="106">
        <v>37</v>
      </c>
    </row>
    <row r="41" spans="1:5" ht="15" thickTop="1" thickBot="1">
      <c r="A41" s="101"/>
      <c r="B41" s="102" t="s">
        <v>118</v>
      </c>
      <c r="C41" s="103">
        <f>+SUM(C39:C40)</f>
        <v>939</v>
      </c>
      <c r="D41" s="50">
        <f>+SUM(D39:D40)</f>
        <v>951</v>
      </c>
      <c r="E41" s="104">
        <f>+SUM(E39:E40)</f>
        <v>59</v>
      </c>
    </row>
    <row r="42" spans="1:5" ht="14.5" thickTop="1">
      <c r="A42" s="195"/>
      <c r="B42" s="196"/>
      <c r="C42" s="196"/>
      <c r="D42" s="196"/>
      <c r="E42" s="197"/>
    </row>
    <row r="43" spans="1:5">
      <c r="A43" s="179" t="s">
        <v>69</v>
      </c>
      <c r="B43" s="79" t="s">
        <v>104</v>
      </c>
      <c r="C43" s="96">
        <v>309</v>
      </c>
      <c r="D43" s="57">
        <v>349</v>
      </c>
      <c r="E43" s="58">
        <v>20</v>
      </c>
    </row>
    <row r="44" spans="1:5" ht="14.5" thickBot="1">
      <c r="A44" s="181"/>
      <c r="B44" s="97" t="s">
        <v>105</v>
      </c>
      <c r="C44" s="98">
        <v>72</v>
      </c>
      <c r="D44" s="99">
        <v>57</v>
      </c>
      <c r="E44" s="100">
        <v>16</v>
      </c>
    </row>
    <row r="45" spans="1:5" ht="15" thickTop="1" thickBot="1">
      <c r="A45" s="101"/>
      <c r="B45" s="102" t="s">
        <v>119</v>
      </c>
      <c r="C45" s="103">
        <f>+SUM(C43:C44)</f>
        <v>381</v>
      </c>
      <c r="D45" s="50">
        <f>+SUM(D43:D44)</f>
        <v>406</v>
      </c>
      <c r="E45" s="104">
        <f>+SUM(E43:E44)</f>
        <v>36</v>
      </c>
    </row>
    <row r="46" spans="1:5" ht="14.5" thickTop="1">
      <c r="A46" s="195"/>
      <c r="B46" s="196"/>
      <c r="C46" s="196"/>
      <c r="D46" s="196"/>
      <c r="E46" s="197"/>
    </row>
    <row r="47" spans="1:5">
      <c r="A47" s="179" t="s">
        <v>74</v>
      </c>
      <c r="B47" s="79" t="s">
        <v>106</v>
      </c>
      <c r="C47" s="96">
        <v>256</v>
      </c>
      <c r="D47" s="57">
        <v>250</v>
      </c>
      <c r="E47" s="58">
        <v>18</v>
      </c>
    </row>
    <row r="48" spans="1:5">
      <c r="A48" s="180"/>
      <c r="B48" s="79" t="s">
        <v>107</v>
      </c>
      <c r="C48" s="96">
        <v>398</v>
      </c>
      <c r="D48" s="57">
        <v>362</v>
      </c>
      <c r="E48" s="58">
        <v>24</v>
      </c>
    </row>
    <row r="49" spans="1:5" ht="14.5" thickBot="1">
      <c r="A49" s="181"/>
      <c r="B49" s="97" t="s">
        <v>108</v>
      </c>
      <c r="C49" s="98">
        <v>510</v>
      </c>
      <c r="D49" s="99">
        <v>498</v>
      </c>
      <c r="E49" s="100">
        <v>29</v>
      </c>
    </row>
    <row r="50" spans="1:5" ht="15" thickTop="1" thickBot="1">
      <c r="A50" s="101"/>
      <c r="B50" s="102" t="s">
        <v>120</v>
      </c>
      <c r="C50" s="103">
        <f>+SUM(C47:C49)</f>
        <v>1164</v>
      </c>
      <c r="D50" s="50">
        <f>+SUM(D47:D49)</f>
        <v>1110</v>
      </c>
      <c r="E50" s="104">
        <f>+SUM(E47:E49)</f>
        <v>71</v>
      </c>
    </row>
    <row r="51" spans="1:5" ht="15" thickTop="1" thickBot="1">
      <c r="A51" s="192"/>
      <c r="B51" s="193"/>
      <c r="C51" s="193"/>
      <c r="D51" s="193"/>
      <c r="E51" s="194"/>
    </row>
    <row r="52" spans="1:5" ht="14.5" thickTop="1">
      <c r="A52" s="186" t="s">
        <v>79</v>
      </c>
      <c r="B52" s="187"/>
      <c r="C52" s="176">
        <f>+C15+C20+C25+C31+C37+C41+C45+C50</f>
        <v>10717</v>
      </c>
      <c r="D52" s="185">
        <f>+D15+D20+D25+D31+D37+D41+D45+D50</f>
        <v>10543</v>
      </c>
      <c r="E52" s="178">
        <f>+E15+E20+E25+E31+E37+E41+E45+E50</f>
        <v>694</v>
      </c>
    </row>
    <row r="53" spans="1:5" ht="14.5" thickBot="1">
      <c r="A53" s="188"/>
      <c r="B53" s="189"/>
      <c r="C53" s="177"/>
      <c r="D53" s="171"/>
      <c r="E53" s="140"/>
    </row>
    <row r="54" spans="1:5" ht="14.5" thickTop="1"/>
  </sheetData>
  <mergeCells count="26">
    <mergeCell ref="E5:E6"/>
    <mergeCell ref="A46:E46"/>
    <mergeCell ref="A7:E7"/>
    <mergeCell ref="A16:E16"/>
    <mergeCell ref="A21:E21"/>
    <mergeCell ref="A26:E26"/>
    <mergeCell ref="A32:E32"/>
    <mergeCell ref="A38:E38"/>
    <mergeCell ref="A42:E42"/>
    <mergeCell ref="A22:A24"/>
    <mergeCell ref="A27:A30"/>
    <mergeCell ref="A33:A36"/>
    <mergeCell ref="A39:A40"/>
    <mergeCell ref="A43:A44"/>
    <mergeCell ref="C5:D5"/>
    <mergeCell ref="A47:A49"/>
    <mergeCell ref="C52:C53"/>
    <mergeCell ref="D52:D53"/>
    <mergeCell ref="E52:E53"/>
    <mergeCell ref="A52:B53"/>
    <mergeCell ref="A51:E51"/>
    <mergeCell ref="C4:D4"/>
    <mergeCell ref="A8:A14"/>
    <mergeCell ref="A17:A19"/>
    <mergeCell ref="A4:A6"/>
    <mergeCell ref="B4:B6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TECHNICAL</vt:lpstr>
      <vt:lpstr>AGRICULTURAL</vt:lpstr>
      <vt:lpstr>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Gerrit Conradie</dc:creator>
  <cp:lastModifiedBy>Kerry J Mauchline</cp:lastModifiedBy>
  <cp:lastPrinted>2025-07-02T09:52:59Z</cp:lastPrinted>
  <dcterms:created xsi:type="dcterms:W3CDTF">2025-07-01T18:43:14Z</dcterms:created>
  <dcterms:modified xsi:type="dcterms:W3CDTF">2025-07-14T06:44:33Z</dcterms:modified>
</cp:coreProperties>
</file>