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westerncape-my.sharepoint.com/personal/charles_jordan_westerncape_gov_za/Documents/Desktop/"/>
    </mc:Choice>
  </mc:AlternateContent>
  <xr:revisionPtr revIDLastSave="0" documentId="8_{1B100B45-BD25-4A24-9B62-B30B22DE14C8}" xr6:coauthVersionLast="47" xr6:coauthVersionMax="47" xr10:uidLastSave="{00000000-0000-0000-0000-000000000000}"/>
  <bookViews>
    <workbookView xWindow="-110" yWindow="-110" windowWidth="19420" windowHeight="10420" tabRatio="761" firstSheet="1" activeTab="1" xr2:uid="{00000000-000D-0000-FFFF-FFFF00000000}"/>
  </bookViews>
  <sheets>
    <sheet name="QP 12" sheetId="14" state="hidden" r:id="rId1"/>
    <sheet name="2019-20 Full transfers" sheetId="1" r:id="rId2"/>
    <sheet name="2019-20 Partial transfers" sheetId="4" r:id="rId3"/>
    <sheet name="2020-21 Full transfers" sheetId="5" r:id="rId4"/>
    <sheet name="2020-21 Partial transfers" sheetId="6" r:id="rId5"/>
    <sheet name="2021-22 Full transfers" sheetId="10" r:id="rId6"/>
    <sheet name="2021-22 Partial transfers" sheetId="9" r:id="rId7"/>
    <sheet name="2022-23 Full transfers" sheetId="12" r:id="rId8"/>
    <sheet name="2022-23 Partial Transfers" sheetId="13" r:id="rId9"/>
    <sheet name="2023-24 Funded NPOs" sheetId="11" r:id="rId10"/>
  </sheets>
  <definedNames>
    <definedName name="_xlnm._FilterDatabase" localSheetId="1" hidden="1">'2019-20 Full transfers'!$D$4:$D$2265</definedName>
    <definedName name="_xlnm._FilterDatabase" localSheetId="3" hidden="1">'2020-21 Full transfers'!$A$2:$D$2</definedName>
    <definedName name="_xlnm._FilterDatabase" localSheetId="5" hidden="1">'2021-22 Full transfers'!$A$2:$D$2</definedName>
    <definedName name="_xlnm._FilterDatabase" localSheetId="7" hidden="1">'2022-23 Full transfers'!$A$2:$D$1276</definedName>
    <definedName name="_xlnm.Print_Area" localSheetId="1">'2019-20 Full transfers'!$A$1:$D$2264</definedName>
    <definedName name="_xlnm.Print_Area" localSheetId="7">'2022-23 Full transfers'!$A$1:$D$1276</definedName>
    <definedName name="_xlnm.Print_Titles" localSheetId="1">'2019-20 Full transfers'!$1:$2</definedName>
    <definedName name="_xlnm.Print_Titles" localSheetId="2">'2019-20 Partial transfers'!$1:$2</definedName>
    <definedName name="_xlnm.Print_Titles" localSheetId="3">'2020-21 Full transfers'!$1:$2</definedName>
    <definedName name="_xlnm.Print_Titles" localSheetId="4">'2020-21 Partial transfers'!$1:$2</definedName>
    <definedName name="_xlnm.Print_Titles" localSheetId="5">'2021-22 Full transfers'!$1:$2</definedName>
    <definedName name="_xlnm.Print_Titles" localSheetId="6">'2021-22 Partial transfers'!$1:$2</definedName>
    <definedName name="_xlnm.Print_Titles" localSheetId="7">'2022-23 Full transfers'!$2:$2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1" i="12" l="1"/>
  <c r="D571" i="12"/>
  <c r="C987" i="12" l="1"/>
  <c r="S23" i="13"/>
  <c r="S22" i="13"/>
  <c r="S21" i="13"/>
  <c r="S20" i="13"/>
  <c r="S19" i="13"/>
  <c r="S18" i="13"/>
  <c r="S17" i="13"/>
  <c r="S16" i="13"/>
  <c r="S15" i="13"/>
  <c r="S14" i="13"/>
  <c r="S13" i="13"/>
  <c r="S12" i="13"/>
  <c r="S11" i="13"/>
  <c r="S10" i="13"/>
  <c r="S9" i="13"/>
  <c r="S8" i="13"/>
  <c r="R8" i="13"/>
  <c r="F8" i="13"/>
  <c r="S7" i="13"/>
  <c r="S6" i="13"/>
  <c r="S5" i="13"/>
  <c r="S4" i="13"/>
  <c r="S3" i="13"/>
  <c r="C632" i="11"/>
  <c r="C690" i="11"/>
  <c r="C1244" i="11"/>
  <c r="C1224" i="11"/>
  <c r="D346" i="12" l="1"/>
  <c r="C1275" i="12"/>
  <c r="C346" i="12"/>
  <c r="D1079" i="12"/>
  <c r="D1044" i="12"/>
  <c r="D1256" i="12"/>
  <c r="C1209" i="11"/>
  <c r="C1180" i="11"/>
  <c r="D710" i="12" l="1"/>
  <c r="C1256" i="12"/>
  <c r="C1276" i="12" s="1"/>
  <c r="D1102" i="12"/>
  <c r="C1079" i="12"/>
  <c r="D508" i="12"/>
  <c r="D1275" i="12"/>
  <c r="D1276" i="12" s="1"/>
  <c r="D1013" i="12"/>
  <c r="C1102" i="12"/>
  <c r="C710" i="12"/>
  <c r="C457" i="12"/>
  <c r="D1110" i="12"/>
  <c r="C1110" i="12"/>
  <c r="D909" i="12"/>
  <c r="C909" i="12"/>
  <c r="C1044" i="12"/>
  <c r="C834" i="12"/>
  <c r="D834" i="12"/>
  <c r="D1058" i="12"/>
  <c r="C1058" i="12"/>
  <c r="C508" i="12"/>
  <c r="C1013" i="12"/>
  <c r="D963" i="12"/>
  <c r="C963" i="12"/>
  <c r="C10" i="12"/>
  <c r="D10" i="12" s="1"/>
  <c r="D1037" i="12"/>
  <c r="C1037" i="12"/>
  <c r="C316" i="12"/>
  <c r="D316" i="12"/>
  <c r="C1244" i="12"/>
  <c r="D1175" i="12"/>
  <c r="D1244" i="12"/>
  <c r="C1063" i="12"/>
  <c r="D1063" i="12"/>
  <c r="C1175" i="12"/>
  <c r="C1145" i="11"/>
  <c r="C955" i="11"/>
  <c r="D1038" i="12" l="1"/>
  <c r="C1038" i="12"/>
  <c r="C711" i="12"/>
  <c r="D711" i="12"/>
  <c r="C1245" i="12"/>
  <c r="C1111" i="12"/>
  <c r="C198" i="12"/>
  <c r="C347" i="12" s="1"/>
  <c r="D198" i="12"/>
  <c r="D347" i="12" s="1"/>
  <c r="D987" i="12"/>
  <c r="D1111" i="12"/>
  <c r="C416" i="12"/>
  <c r="C572" i="12" s="1"/>
  <c r="D416" i="12"/>
  <c r="D1245" i="12"/>
  <c r="D457" i="12"/>
  <c r="C1126" i="11"/>
  <c r="C1103" i="11"/>
  <c r="C1102" i="11"/>
  <c r="C1101" i="11"/>
  <c r="C1100" i="11"/>
  <c r="C1098" i="11"/>
  <c r="C1091" i="11"/>
  <c r="C1061" i="11"/>
  <c r="C1044" i="11"/>
  <c r="C1043" i="11"/>
  <c r="C1040" i="11"/>
  <c r="D572" i="12" l="1"/>
  <c r="C1056" i="11"/>
  <c r="C1118" i="11"/>
  <c r="C1035" i="11"/>
  <c r="C1009" i="11" l="1"/>
  <c r="C981" i="11" l="1"/>
  <c r="C900" i="11" l="1"/>
  <c r="C888" i="11"/>
  <c r="C810" i="11" l="1"/>
  <c r="C672" i="11" l="1"/>
  <c r="C549" i="11"/>
  <c r="C485" i="11"/>
  <c r="C433" i="11"/>
  <c r="C393" i="11"/>
  <c r="C324" i="11" l="1"/>
  <c r="C315" i="11"/>
  <c r="C147" i="11"/>
  <c r="C118" i="11"/>
  <c r="D2263" i="5" l="1"/>
  <c r="C2263" i="5"/>
  <c r="D2145" i="5"/>
  <c r="D2264" i="5" s="1"/>
  <c r="C2145" i="5"/>
  <c r="C2264" i="5" s="1"/>
  <c r="D2117" i="5"/>
  <c r="C2117" i="5"/>
  <c r="D2086" i="5"/>
  <c r="C2086" i="5"/>
  <c r="D2082" i="5"/>
  <c r="C2082" i="5"/>
  <c r="D2074" i="5"/>
  <c r="C2074" i="5"/>
  <c r="D2060" i="5"/>
  <c r="C2060" i="5"/>
  <c r="D2055" i="5"/>
  <c r="C2055" i="5"/>
  <c r="D2032" i="5"/>
  <c r="C2032" i="5"/>
  <c r="D2017" i="5"/>
  <c r="C2017" i="5"/>
  <c r="D1994" i="5"/>
  <c r="C1994" i="5"/>
  <c r="D1972" i="5"/>
  <c r="D1995" i="5" s="1"/>
  <c r="C1972" i="5"/>
  <c r="C1995" i="5" s="1"/>
  <c r="D1949" i="5"/>
  <c r="C1949" i="5"/>
  <c r="D1016" i="5"/>
  <c r="C1016" i="5"/>
  <c r="D932" i="5"/>
  <c r="C932" i="5"/>
  <c r="D895" i="5"/>
  <c r="C895" i="5"/>
  <c r="D844" i="5"/>
  <c r="C844" i="5"/>
  <c r="D829" i="5"/>
  <c r="C829" i="5"/>
  <c r="D654" i="5"/>
  <c r="C654" i="5"/>
  <c r="D626" i="5"/>
  <c r="D655" i="5" s="1"/>
  <c r="C626" i="5"/>
  <c r="C655" i="5" s="1"/>
  <c r="D589" i="5"/>
  <c r="C589" i="5"/>
  <c r="D523" i="5"/>
  <c r="C523" i="5"/>
  <c r="D454" i="5"/>
  <c r="C454" i="5"/>
  <c r="D401" i="5"/>
  <c r="C401" i="5"/>
  <c r="D358" i="5"/>
  <c r="C358" i="5"/>
  <c r="D334" i="5"/>
  <c r="C334" i="5"/>
  <c r="D324" i="5"/>
  <c r="C324" i="5"/>
  <c r="D121" i="5"/>
  <c r="C121" i="5"/>
  <c r="D1950" i="5" l="1"/>
  <c r="D896" i="5"/>
  <c r="C590" i="5"/>
  <c r="D590" i="5"/>
  <c r="D359" i="5"/>
  <c r="C1950" i="5"/>
  <c r="D2087" i="5"/>
  <c r="C2087" i="5"/>
  <c r="C896" i="5"/>
  <c r="C359" i="5"/>
  <c r="C2265" i="5" l="1"/>
  <c r="D2265" i="5"/>
  <c r="D1854" i="1"/>
  <c r="C1854" i="1"/>
  <c r="C1948" i="1" l="1"/>
  <c r="C2091" i="1"/>
  <c r="D2091" i="1"/>
  <c r="E54" i="4" l="1"/>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D7" i="4"/>
  <c r="E7" i="4" s="1"/>
  <c r="E6" i="4"/>
  <c r="E5" i="4"/>
  <c r="E4" i="4"/>
  <c r="E3" i="4"/>
  <c r="C2263" i="1" l="1"/>
  <c r="C2229" i="1"/>
  <c r="C2222" i="1"/>
  <c r="D2213" i="1"/>
  <c r="C2213" i="1"/>
  <c r="D2173" i="1"/>
  <c r="C2173" i="1"/>
  <c r="C2146" i="1"/>
  <c r="D2136" i="1"/>
  <c r="C2136" i="1"/>
  <c r="D2107" i="1"/>
  <c r="D2113" i="1" s="1"/>
  <c r="C2107" i="1"/>
  <c r="C2113" i="1" s="1"/>
  <c r="C2097" i="1"/>
  <c r="D2092" i="1"/>
  <c r="C2092" i="1"/>
  <c r="D2078" i="1"/>
  <c r="C2078" i="1"/>
  <c r="C2068" i="1"/>
  <c r="C2045" i="1"/>
  <c r="C2022" i="1"/>
  <c r="C2017" i="1"/>
  <c r="C2018" i="1" s="1"/>
  <c r="D1970" i="1"/>
  <c r="D1992" i="1" s="1"/>
  <c r="C1970" i="1"/>
  <c r="C1992" i="1" s="1"/>
  <c r="C1952" i="1"/>
  <c r="D1949" i="1"/>
  <c r="C1949" i="1"/>
  <c r="C1792" i="1"/>
  <c r="D1368" i="1"/>
  <c r="D1792" i="1" s="1"/>
  <c r="D1037" i="1"/>
  <c r="C1037" i="1"/>
  <c r="D936" i="1"/>
  <c r="D947" i="1" s="1"/>
  <c r="C936" i="1"/>
  <c r="C947" i="1" s="1"/>
  <c r="C763" i="1"/>
  <c r="C752" i="1"/>
  <c r="D735" i="1"/>
  <c r="C735" i="1"/>
  <c r="D682" i="1"/>
  <c r="D683" i="1" s="1"/>
  <c r="C682" i="1"/>
  <c r="C653" i="1"/>
  <c r="D613" i="1"/>
  <c r="C613" i="1"/>
  <c r="D543" i="1"/>
  <c r="C543" i="1"/>
  <c r="D489" i="1"/>
  <c r="C489" i="1"/>
  <c r="D447" i="1"/>
  <c r="C447" i="1"/>
  <c r="D378" i="1"/>
  <c r="C368" i="1"/>
  <c r="C378" i="1" s="1"/>
  <c r="D361" i="1"/>
  <c r="C361" i="1"/>
  <c r="D150" i="1"/>
  <c r="C150" i="1"/>
  <c r="D127" i="1"/>
  <c r="C127" i="1"/>
  <c r="D379" i="1" l="1"/>
  <c r="D614" i="1"/>
  <c r="C683" i="1"/>
  <c r="C614" i="1"/>
  <c r="C2069" i="1"/>
  <c r="C2147" i="1"/>
  <c r="C948" i="1"/>
  <c r="C2223" i="1"/>
  <c r="C379" i="1"/>
  <c r="C1993" i="1"/>
  <c r="C2264" i="1"/>
  <c r="D2147" i="1"/>
  <c r="D19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Claassen</author>
  </authors>
  <commentList>
    <comment ref="A753" authorId="0" shapeId="0" xr:uid="{DC2D6937-85B1-4232-9270-E362E492EF68}">
      <text>
        <r>
          <rPr>
            <b/>
            <sz val="9"/>
            <color indexed="81"/>
            <rFont val="Tahoma"/>
            <family val="2"/>
          </rPr>
          <t>Christopher Claassen:</t>
        </r>
        <r>
          <rPr>
            <sz val="9"/>
            <color indexed="81"/>
            <rFont val="Tahoma"/>
            <family val="2"/>
          </rPr>
          <t xml:space="preserve">
Previously Communicare</t>
        </r>
      </text>
    </comment>
  </commentList>
</comments>
</file>

<file path=xl/sharedStrings.xml><?xml version="1.0" encoding="utf-8"?>
<sst xmlns="http://schemas.openxmlformats.org/spreadsheetml/2006/main" count="19801" uniqueCount="4819">
  <si>
    <t>The Table below reflects the transfer payments made for the period 1 April 2019 to 31 March 2020.</t>
  </si>
  <si>
    <t>Name of transferee</t>
  </si>
  <si>
    <t>Type of organisation</t>
  </si>
  <si>
    <t>Purpose for which the funds were used</t>
  </si>
  <si>
    <t>A A Tomlinson</t>
  </si>
  <si>
    <t>Homes for the Aged (Older Persons)</t>
  </si>
  <si>
    <t>ACVV Aandskemering</t>
  </si>
  <si>
    <t>ACVV Bredasdorp Suideroord Tehuis vir Bejaardes</t>
  </si>
  <si>
    <t>ACVV Grabouw - Huis Groenland</t>
  </si>
  <si>
    <t>ACVV Heidehof</t>
  </si>
  <si>
    <t>ACVV Helen Bellinganhof</t>
  </si>
  <si>
    <t xml:space="preserve">ACVV Hesperos </t>
  </si>
  <si>
    <t xml:space="preserve">ACVV Huis Bergsig </t>
  </si>
  <si>
    <t>ACVV Huis Jan Swart</t>
  </si>
  <si>
    <t>ACVV Huis Malan Jacobs</t>
  </si>
  <si>
    <t>ACVV Huis Marie Louw</t>
  </si>
  <si>
    <t>ACVV Huis Maudie Kriel</t>
  </si>
  <si>
    <t>ACVV Huis Moorrees</t>
  </si>
  <si>
    <t>ACVV Huis Nerina</t>
  </si>
  <si>
    <t>ACVV Huis Soeterus</t>
  </si>
  <si>
    <t>ACVV Nuwerus Tehuis</t>
  </si>
  <si>
    <t>ACVV Piketberg - Huis AJ Liebenberg</t>
  </si>
  <si>
    <t>ACVV Prins Albert - Kweekvallei Tehuis</t>
  </si>
  <si>
    <t>ACVV Robertson - Huis Le Roux</t>
  </si>
  <si>
    <t>ACVV Sederhof</t>
  </si>
  <si>
    <t>ACVV SEEBRIES TEHUISE</t>
  </si>
  <si>
    <t>ACVV Silwerkruin</t>
  </si>
  <si>
    <t>ACVV Somerkoelte</t>
  </si>
  <si>
    <t>ACVV Tuishuis</t>
  </si>
  <si>
    <t xml:space="preserve">AGS Kuilsriver Tehuis </t>
  </si>
  <si>
    <t>AGS Sarepta Tehuis</t>
  </si>
  <si>
    <t>AGS Tehuis vir Bejaardes Touwsrivier</t>
  </si>
  <si>
    <t>Albertinia Versorgingsdienste</t>
  </si>
  <si>
    <t>Andre Van Der Walt</t>
  </si>
  <si>
    <t>Awendrus</t>
  </si>
  <si>
    <t>Beaconvale Frail Care Centre</t>
  </si>
  <si>
    <t>Beit ul Aman</t>
  </si>
  <si>
    <t>Benevolent Park Home For The Aged</t>
  </si>
  <si>
    <t>Clareinch War Memorial Home</t>
  </si>
  <si>
    <t>Coronation Memorial Versorgingssoord</t>
  </si>
  <si>
    <t>CPOA Arcadia Place OAH</t>
  </si>
  <si>
    <t>CPOA Erica Place OAH</t>
  </si>
  <si>
    <t>CPOA Lilyhaven Place OAH</t>
  </si>
  <si>
    <t>CPOA Lotus River OAH</t>
  </si>
  <si>
    <t>CPOA Nerina Place OAH</t>
  </si>
  <si>
    <t>CPOA Oakhaven OAH</t>
  </si>
  <si>
    <t>DOUGLAS MURRAY</t>
  </si>
  <si>
    <t>Droom Tehuis</t>
  </si>
  <si>
    <t>ESPERANZA</t>
  </si>
  <si>
    <t>FG LOWE VILLAGE (prev GH Starck) Home for the Aged</t>
  </si>
  <si>
    <t>Fleur De Lis</t>
  </si>
  <si>
    <t>Geluksoord Bejaardesorg</t>
  </si>
  <si>
    <t>Goue Aar Old Age Home</t>
  </si>
  <si>
    <t>Groeneweide</t>
  </si>
  <si>
    <t xml:space="preserve">Hartenbos Bejaardesorg </t>
  </si>
  <si>
    <t>Haven Homes</t>
  </si>
  <si>
    <t xml:space="preserve">Helderberg Lodge </t>
  </si>
  <si>
    <t>Herberg Aan See</t>
  </si>
  <si>
    <t>Herfsvreugde Tehuis</t>
  </si>
  <si>
    <t>Highlands House</t>
  </si>
  <si>
    <t>Huis Andries Hamman</t>
  </si>
  <si>
    <t>Huis Aristea</t>
  </si>
  <si>
    <t xml:space="preserve">Huis Boland </t>
  </si>
  <si>
    <t>Huis De Kuilen</t>
  </si>
  <si>
    <t>Huis Ebenaeser</t>
  </si>
  <si>
    <t>Huis Izak Van Tonder</t>
  </si>
  <si>
    <t>Huis JJ Watson</t>
  </si>
  <si>
    <t>Huis Johannes</t>
  </si>
  <si>
    <t>Huis Klippedrift</t>
  </si>
  <si>
    <t>Huis Lafras Moolman</t>
  </si>
  <si>
    <t xml:space="preserve">Huis Lettie Theron </t>
  </si>
  <si>
    <t>Huis Luckhoff</t>
  </si>
  <si>
    <t>Huis Martina</t>
  </si>
  <si>
    <t>Huis Matzikama</t>
  </si>
  <si>
    <t>Huis Nuweland</t>
  </si>
  <si>
    <t>Huis PJ Du Plessis Strauss</t>
  </si>
  <si>
    <t>Huis Ravenzicht</t>
  </si>
  <si>
    <t>Huis Silwerjare</t>
  </si>
  <si>
    <t>Huis Spitskop</t>
  </si>
  <si>
    <t>Huis Uitvlucht</t>
  </si>
  <si>
    <t>Huis Van Liefde</t>
  </si>
  <si>
    <t>Ikhaya Loxolo Lase Gugulethu(Ekuphumleni)</t>
  </si>
  <si>
    <t xml:space="preserve">Institute for the blind (Huis Brevis) </t>
  </si>
  <si>
    <t>Joseph Matwa</t>
  </si>
  <si>
    <t>Kendrick House</t>
  </si>
  <si>
    <t>Kensington Home For The Aged</t>
  </si>
  <si>
    <t>KSE KRAAIFONTEIN TEHUIS</t>
  </si>
  <si>
    <t>Ladies Christian Home</t>
  </si>
  <si>
    <t>Lingelihle Old Age Home</t>
  </si>
  <si>
    <t>Loeriehof</t>
  </si>
  <si>
    <t>Mimosa</t>
  </si>
  <si>
    <t>Mosterthoek Tehuis</t>
  </si>
  <si>
    <t>Nazareth House Cape Town</t>
  </si>
  <si>
    <t>Nazareth House Home For The Aged Elsies River</t>
  </si>
  <si>
    <t>Ons Huis Citrusdal</t>
  </si>
  <si>
    <t>Ons Tuiste ACVV Dienstak</t>
  </si>
  <si>
    <t>Overberg Tehuis Vir Bajaardes</t>
  </si>
  <si>
    <t>PAM BRINK</t>
  </si>
  <si>
    <t>Plumstead Rusoord</t>
  </si>
  <si>
    <t>Protea Home for the Aged</t>
  </si>
  <si>
    <t>Ria Abel Home For The Aged (ACVV Huis Ysterplaat)</t>
  </si>
  <si>
    <t>Rogelim Monte Rosa</t>
  </si>
  <si>
    <t>Rosemoor Home For The Aged</t>
  </si>
  <si>
    <t>Rusoord Tehuis</t>
  </si>
  <si>
    <t>Rusthof Tehuis</t>
  </si>
  <si>
    <t>Sederville Tehuis vir Bejaardes</t>
  </si>
  <si>
    <t>SEN CIT RESTHAVEN</t>
  </si>
  <si>
    <t>Sofca Frail Care</t>
  </si>
  <si>
    <t>Stilbaai Tehuis</t>
  </si>
  <si>
    <t>Sunnyside Lodge</t>
  </si>
  <si>
    <t>Tuiniqua Versorgingsentrum</t>
  </si>
  <si>
    <t>Tulbagh ACVV Dienstak - Huis Disa</t>
  </si>
  <si>
    <t>Uitsig Tehuis</t>
  </si>
  <si>
    <t>Vergenoegd Home for the Aged</t>
  </si>
  <si>
    <t>Vermont Old Age Home</t>
  </si>
  <si>
    <t>Vredendal Old Age Home</t>
  </si>
  <si>
    <t>Vrederus Tehuis</t>
  </si>
  <si>
    <t>Vygieshof Tehuis Vir Bejaardes</t>
  </si>
  <si>
    <t>Wittekruin</t>
  </si>
  <si>
    <t>Zandvliet Care Facility</t>
  </si>
  <si>
    <t>Zenobia Du Toit</t>
  </si>
  <si>
    <t>Zonnebloem ACVV Dienstak</t>
  </si>
  <si>
    <t>Zonnekus</t>
  </si>
  <si>
    <t>Subtotal</t>
  </si>
  <si>
    <t>Abbeyfield Society SA</t>
  </si>
  <si>
    <t>Independent and Assisted Living (Older Persons)</t>
  </si>
  <si>
    <t>Beth Rogelim Salvation Army</t>
  </si>
  <si>
    <t>George Service Clubs Utility Company</t>
  </si>
  <si>
    <t>Hamlet Selfsorg Assisted Living</t>
  </si>
  <si>
    <t>Help Us Grow(HUG) Citrusdal</t>
  </si>
  <si>
    <t>HERNUS KRIEL SENTRUM</t>
  </si>
  <si>
    <t>Jagerbosch Gemeenskapsorgsentrum</t>
  </si>
  <si>
    <t>Kaleidoscope Assisted Living</t>
  </si>
  <si>
    <t>Mcnulty House</t>
  </si>
  <si>
    <t>NOAH Independent Houses</t>
  </si>
  <si>
    <t>Oak Grove Care Centre Assisted Living</t>
  </si>
  <si>
    <t>Parkhaven Assisted Living Facility</t>
  </si>
  <si>
    <t>RUTERWACHT SENIOR CENTRE</t>
  </si>
  <si>
    <t>Silver Oaks Lodge Home</t>
  </si>
  <si>
    <t>Skoolhuis Badisa</t>
  </si>
  <si>
    <t>St Monica's Centre</t>
  </si>
  <si>
    <t>Tafelronde Herberg</t>
  </si>
  <si>
    <t>The FG Lowe Village</t>
  </si>
  <si>
    <t>Aan Oewer Service Centre</t>
  </si>
  <si>
    <t>Service Centres (Older Persons)</t>
  </si>
  <si>
    <t>Aandblom Dienssentrum vir senior burgers</t>
  </si>
  <si>
    <t>Abigails Womens Movement</t>
  </si>
  <si>
    <t>ACVV  Fyngoud</t>
  </si>
  <si>
    <t>ACVV  George Service Centre (Byekorf)</t>
  </si>
  <si>
    <t>ACVV  Kenani Service Centre</t>
  </si>
  <si>
    <t>ACVV  Oase Service Centre Paarl</t>
  </si>
  <si>
    <t>ACVV  Oudtshoorn Service Centre For The Aged</t>
  </si>
  <si>
    <t>ACVV  Riebeeck Kasteel Service Centre</t>
  </si>
  <si>
    <t>ACVV  Sonskyn Dienssentrum vir Bejaardes</t>
  </si>
  <si>
    <t>ACVV Caledon Protea Dienssentrum</t>
  </si>
  <si>
    <t>ACVV Grabouw: Appelkontrei Dienssentrum</t>
  </si>
  <si>
    <t>ACVV Huis Vergenoegd Service Centre</t>
  </si>
  <si>
    <t xml:space="preserve">Acvv Jakaranda Service Centre </t>
  </si>
  <si>
    <t>ACVV Kom Nader Dienssentrum</t>
  </si>
  <si>
    <t>ACVV Malmesbury Service Centre For The Aged</t>
  </si>
  <si>
    <t>ACVV Nonkululeko Service Centre</t>
  </si>
  <si>
    <t>ACVV Service Centre Moorreesburg</t>
  </si>
  <si>
    <t>ACVV Suidpunt Service Centre</t>
  </si>
  <si>
    <t>ACVV Swartberg Dienssentrum</t>
  </si>
  <si>
    <t>ACVV Worcester Stilwaters Dienssentrum Vir Bejaardes</t>
  </si>
  <si>
    <t>ACVV YZERFONTEIN SERVICE CENTRE</t>
  </si>
  <si>
    <t>Albertinia Versorgingsdienste : Dienssentrum</t>
  </si>
  <si>
    <t>ALPHA SENIOR CLUB</t>
  </si>
  <si>
    <t>Atlantis  Co-ordinating Council for the Aged</t>
  </si>
  <si>
    <t>Azaleahof ACVV Dienstak</t>
  </si>
  <si>
    <t>Babs Kewtown Service centre</t>
  </si>
  <si>
    <t>Badisa Clanwilliam Cederclan Service Centre</t>
  </si>
  <si>
    <t>Badisa Koue Bokkeveld Dienssentrum</t>
  </si>
  <si>
    <t>Badisa Macassar - Young At Hearts Seniors</t>
  </si>
  <si>
    <t>Badisa Ouer Persone Dienssentrum</t>
  </si>
  <si>
    <t>Badisa Wolseley Service Centre For The Aged</t>
  </si>
  <si>
    <t>Bavuyise Community Development Centre</t>
  </si>
  <si>
    <t>Bellville Senior Centre</t>
  </si>
  <si>
    <t>Benevolent Park Service Centre For The Aged</t>
  </si>
  <si>
    <t>Benton Senior Club (Benevolent Park)</t>
  </si>
  <si>
    <t>Blomhoek Dienssentrum</t>
  </si>
  <si>
    <t>Bosman Adams Senior Club</t>
  </si>
  <si>
    <t>Brooklyn Service Centre &amp; Meals on Wheels</t>
  </si>
  <si>
    <t>Burgernessie Dienssentrum</t>
  </si>
  <si>
    <t>Ceres Dienssentrum</t>
  </si>
  <si>
    <t>Chicago Society for the Aged</t>
  </si>
  <si>
    <t>Christiana Dienssentrum</t>
  </si>
  <si>
    <t>Citrusdal Service Centre</t>
  </si>
  <si>
    <t>Clanwilliam Service Centre</t>
  </si>
  <si>
    <t>Commercial Sc</t>
  </si>
  <si>
    <t xml:space="preserve">Community Care for the Aged </t>
  </si>
  <si>
    <t>CPOA Belgravia Service Centre</t>
  </si>
  <si>
    <t>CPOA Guguletu Service Centre</t>
  </si>
  <si>
    <t>CPOA Lotus River Service Centre</t>
  </si>
  <si>
    <t>Disa Senior Centre</t>
  </si>
  <si>
    <t>Dra Mekaar Dienssentrum</t>
  </si>
  <si>
    <t>Ebenaezer Dienssentrum</t>
  </si>
  <si>
    <t>Ebenhaezer Service Centre Barrydale</t>
  </si>
  <si>
    <t>Ebenhaezer Service Centre, Murraysburg</t>
  </si>
  <si>
    <t>EBUMNANDINI SENIOR CLUB</t>
  </si>
  <si>
    <t>EJ Lombardi Service Centre</t>
  </si>
  <si>
    <t>ELSIES RIVER SERVICE CENTRE AND MEALS ON WHEELS</t>
  </si>
  <si>
    <t xml:space="preserve">Emmanuel Service Centre for Older Persons Koekenaap </t>
  </si>
  <si>
    <t>Emmanuel Service Centre Napier</t>
  </si>
  <si>
    <t>Emmanuel Society for the Aged</t>
  </si>
  <si>
    <t>Fairways Service Centre</t>
  </si>
  <si>
    <t>FIRST COMMUNITY RESOURCE CENTRE</t>
  </si>
  <si>
    <t>Fynbos Dienssentrum</t>
  </si>
  <si>
    <t>Geluksoord Bejaarde klub (Elim)</t>
  </si>
  <si>
    <t>Gemoedsrus Service Centre</t>
  </si>
  <si>
    <t>Genade Jare Service Centre</t>
  </si>
  <si>
    <t>George Service Clubs Utility Company(RLR Centre)</t>
  </si>
  <si>
    <t>Golden Ducks Service Centre for Older Persons Lutzville</t>
  </si>
  <si>
    <t>Golden Movement Service Centre</t>
  </si>
  <si>
    <t>Golden Oldies Senior Club George</t>
  </si>
  <si>
    <t>Gouda Service Centre</t>
  </si>
  <si>
    <t>Goue Jare Service Centre</t>
  </si>
  <si>
    <t>GOUE SWANE DIENSSENTRUM</t>
  </si>
  <si>
    <t>Graafwater Old Age Club</t>
  </si>
  <si>
    <t>Grabouw Immergroen Service Centre</t>
  </si>
  <si>
    <t xml:space="preserve">Groeneweide Service Centre(Botrivier) </t>
  </si>
  <si>
    <t>HANGKLIP COMMUNITY CARE CENTRE</t>
  </si>
  <si>
    <t>Happy Valley Service Centre</t>
  </si>
  <si>
    <t>HARTENBOS SERVICE CENTRE</t>
  </si>
  <si>
    <t>Helderberg Society for the Aged: Seniors Rendezvous Garden Village</t>
  </si>
  <si>
    <t>Helderberg Society for the Aged: Seniors Rendezvous Vonke House</t>
  </si>
  <si>
    <t>Helpmekaar Dienssentrum Worcester</t>
  </si>
  <si>
    <t>Helpmekaar Klub vir Bejaardeds Calitzdorp</t>
  </si>
  <si>
    <t xml:space="preserve">Hermanus Senior Centre </t>
  </si>
  <si>
    <t>Hottentots Holland Service Centre &amp; Meals on Wheels</t>
  </si>
  <si>
    <t>Hou Moed Bejaardeklub Vredendal</t>
  </si>
  <si>
    <t>Houmoed Dienssentrum (Worcester)</t>
  </si>
  <si>
    <t>Huis Andre Van Der Walt Service Centre</t>
  </si>
  <si>
    <t>IKAMA LABANTU MASINCEDISWE</t>
  </si>
  <si>
    <t>Ikamva Labantu Imbumba Yabantu Abadala Service Centre</t>
  </si>
  <si>
    <t xml:space="preserve">IKAMVA LABANTU MASIPHUMELELE </t>
  </si>
  <si>
    <t>Ikamva Labantu Noxolo Adult Day Care</t>
  </si>
  <si>
    <t>Ikhamva Labantu Laphumilanga Service Centre</t>
  </si>
  <si>
    <t>Ikhamva Labantu Masakhane</t>
  </si>
  <si>
    <t>Ikhamva Labantu Masibambane</t>
  </si>
  <si>
    <t>Ikhamva Labantu Masimanyane</t>
  </si>
  <si>
    <t>Ikhamva Labantu Masithandane</t>
  </si>
  <si>
    <t>Ikhamva Labantu Monwabisi</t>
  </si>
  <si>
    <t>Ikhamva Labantu Mzamomhle</t>
  </si>
  <si>
    <t>Ikhamva Labantu Ncedisizwe</t>
  </si>
  <si>
    <t>Ikhamva Labantu Nolukholo</t>
  </si>
  <si>
    <t>Ikhamva Labantu Noluthando Guguletu</t>
  </si>
  <si>
    <t>Ikhamva Labantu Noluthando New Cross Roads</t>
  </si>
  <si>
    <t>Ikhamva Labantu Nombaza</t>
  </si>
  <si>
    <t>Ikhamva Labantu Nomzamo</t>
  </si>
  <si>
    <t>Ikhamva Labantu Noncedo</t>
  </si>
  <si>
    <t>Ikhamva Labantu Nonqubela</t>
  </si>
  <si>
    <t>Ilingelihle Service Centre</t>
  </si>
  <si>
    <t>Itembalethu Service Centre Mossel Bay</t>
  </si>
  <si>
    <t>Jagersbosch Community Care Centre</t>
  </si>
  <si>
    <t>Karoo Bossie Service Centre</t>
  </si>
  <si>
    <t>Karoo Dorings Service Centre</t>
  </si>
  <si>
    <t>Karoo Lelies Service Centre</t>
  </si>
  <si>
    <t>Ken Fac Meals on Wheels</t>
  </si>
  <si>
    <t>Klein Begin Dienssentrum Worcester</t>
  </si>
  <si>
    <t>Klub 60 Dienssentrum</t>
  </si>
  <si>
    <t>Klub Tessalonika, Teslaarsdal</t>
  </si>
  <si>
    <t>Kraaifontein Active Seniors Club</t>
  </si>
  <si>
    <t>Ladismith Senior Burgers</t>
  </si>
  <si>
    <t>Lakhe Lethu Senior Club</t>
  </si>
  <si>
    <t>Langeberg Service Centre</t>
  </si>
  <si>
    <t>Lawaai Kamp Service Centre</t>
  </si>
  <si>
    <t>Lentebriesie Dienssentrum</t>
  </si>
  <si>
    <t>Liefdesnessie Dienssentrum</t>
  </si>
  <si>
    <t>Lily Ministry Service Centre</t>
  </si>
  <si>
    <t>MALELE DEVELOPMENT ORGANISATION</t>
  </si>
  <si>
    <t>Malva Dienssentrum</t>
  </si>
  <si>
    <t>Manenberg People's Centre</t>
  </si>
  <si>
    <t>Masibambane Old Age Active Club</t>
  </si>
  <si>
    <t>Masimanyane Organisation for the Aged</t>
  </si>
  <si>
    <t>Masithandane Service Centre</t>
  </si>
  <si>
    <t>Masizakhe Service Centre</t>
  </si>
  <si>
    <t>Masizimisele Community Development &amp; Nursing Project</t>
  </si>
  <si>
    <t>Mitchells Plain Service Centre &amp; Meals on Wheels</t>
  </si>
  <si>
    <t>Moreson Dienssentrum</t>
  </si>
  <si>
    <t xml:space="preserve">Ncedo Lwethu  Centre </t>
  </si>
  <si>
    <t>NDZONDI MEALS ON WHEELS COMMUNITYSERVICES</t>
  </si>
  <si>
    <t>New Horizon Pensioners Club Plettenberg Bay</t>
  </si>
  <si>
    <t>Newtown Service Centre</t>
  </si>
  <si>
    <t>Noah Centre Woodstock</t>
  </si>
  <si>
    <t>NOAH Khayelitsha Service Centre</t>
  </si>
  <si>
    <t>Nonkqubela Phambili Senior Citizen Club</t>
  </si>
  <si>
    <t>Nuwehoop Bejaardevereinging</t>
  </si>
  <si>
    <t>Nyanga Service Centre</t>
  </si>
  <si>
    <t>Oase Dienssentrum Caledon</t>
  </si>
  <si>
    <t>Oasis Gemeenskapsprojekte Dienssentrum</t>
  </si>
  <si>
    <t>Oostenberg Service Centre and Meals on Wheels</t>
  </si>
  <si>
    <t>Paarl Service Centre</t>
  </si>
  <si>
    <t>Pacaltsdorp Service Centre For Older Persons</t>
  </si>
  <si>
    <t>Parakletos Service Centre</t>
  </si>
  <si>
    <t xml:space="preserve">Parow Senior Centre </t>
  </si>
  <si>
    <t>Peacehaven Senior Burgers Service Centre</t>
  </si>
  <si>
    <t>Pearly Shell Service Centre</t>
  </si>
  <si>
    <t>Percy Bilton Service Centre Badisa</t>
  </si>
  <si>
    <t>PERCY BILTON SERVICE CENTRE SARON</t>
  </si>
  <si>
    <t>PHAMBILI COMMUNITY DEVELOPMENT</t>
  </si>
  <si>
    <t>Pikkewyne Service Centre</t>
  </si>
  <si>
    <t>Plumstead Meals On Wheels</t>
  </si>
  <si>
    <t>Plumstead Rusoord Community Service</t>
  </si>
  <si>
    <t>Prince Albert Service Centre</t>
  </si>
  <si>
    <t>Protea Bejaarde Klub Rietpoort</t>
  </si>
  <si>
    <t>Protea Service Centre</t>
  </si>
  <si>
    <t>Ravensmead Service Centre for the Aged</t>
  </si>
  <si>
    <t>Rawsonville Service Centre</t>
  </si>
  <si>
    <t>River Valley Elderly Club Slangrivier</t>
  </si>
  <si>
    <t>Robertson Bejaarde Klub (Project of Jakaranda Service Centre)</t>
  </si>
  <si>
    <t>Rosedale Service Centre</t>
  </si>
  <si>
    <t>Rosemoore Service Centre</t>
  </si>
  <si>
    <t>Ruyterwacht Senior Sentrum</t>
  </si>
  <si>
    <t>SERVICE CENTRE FOR SENIORS - KUILSRIVIER</t>
  </si>
  <si>
    <t>Silver Threads Service Centre</t>
  </si>
  <si>
    <t>Silwerjare Dienssentrum Gansbaai</t>
  </si>
  <si>
    <t>Silwerjare Dienssentrum Molsvlei</t>
  </si>
  <si>
    <t>Sinako Senior Club 2</t>
  </si>
  <si>
    <t>SINOXOLO OLD AGE GROUP</t>
  </si>
  <si>
    <t>Sisonke Ekhaya Labadala</t>
  </si>
  <si>
    <t>SIXOLILE OLD AGE GROUP</t>
  </si>
  <si>
    <t>Siyazama Old Age Club</t>
  </si>
  <si>
    <t>Siyazama Service Centre</t>
  </si>
  <si>
    <t>Sonskyn Bejaarde Klub Vredendal</t>
  </si>
  <si>
    <t xml:space="preserve">Sonskyn Bejaardesentrum </t>
  </si>
  <si>
    <t>Sonskyn Hoekie Senior Club  Blanco</t>
  </si>
  <si>
    <t>Sonskyn Klub Vir Bejaardes (Bishop Lavis)</t>
  </si>
  <si>
    <t>Sonskynkring GPF Lambertsbaai Dienssentrum</t>
  </si>
  <si>
    <t>Sonstraal De Rust Service Centre</t>
  </si>
  <si>
    <t>Springroses Service Centre</t>
  </si>
  <si>
    <t>Strand Dienssentrum ACVV Dienstak</t>
  </si>
  <si>
    <t>Strandcare Service Centre</t>
  </si>
  <si>
    <t>Suiderster Service Centre</t>
  </si>
  <si>
    <t>Thandanani Service Centre</t>
  </si>
  <si>
    <t>The FG Lowe Village Service Centre</t>
  </si>
  <si>
    <t>Tuiniqua Dienssentrum</t>
  </si>
  <si>
    <t xml:space="preserve">Tygerberg Service Centre for the aged &amp; Meals on Wheels </t>
  </si>
  <si>
    <t>United Young At Hearts Service Centre</t>
  </si>
  <si>
    <t>Van Niekerk Benadehof ACVV Dienstak</t>
  </si>
  <si>
    <t>Vermont Service Centre</t>
  </si>
  <si>
    <t>Victoria Dienssentrum Vir Bejaardes</t>
  </si>
  <si>
    <t>Vital Connection Indlu Yothando Service Centre</t>
  </si>
  <si>
    <t>Volmoed Dienssentrum</t>
  </si>
  <si>
    <t>Volvertroue Service Centre Stanford</t>
  </si>
  <si>
    <t>Vredendal Service Centre For The Aged</t>
  </si>
  <si>
    <t>Vulindlela Service Centre</t>
  </si>
  <si>
    <t>Vuyani Frail Care Centre</t>
  </si>
  <si>
    <t>Vuyolwethu Senior Club</t>
  </si>
  <si>
    <t>Weltevrede Service Centre</t>
  </si>
  <si>
    <t xml:space="preserve">Winnie Madikizela Mandela SC </t>
  </si>
  <si>
    <t>Wupperthal Dienssentrum</t>
  </si>
  <si>
    <t>ACVV  Hoofbestuur</t>
  </si>
  <si>
    <t>Service Organisation (Older Persons)</t>
  </si>
  <si>
    <t>Age In Action</t>
  </si>
  <si>
    <t>Badisa Head Office Older Persons</t>
  </si>
  <si>
    <t>Cape Jewish Senior Association</t>
  </si>
  <si>
    <t>Dementia South Africa</t>
  </si>
  <si>
    <t>Ikamva Labantu Charitable Trust (Umelwane Project)</t>
  </si>
  <si>
    <t>Institute Contemporary Research Africa NPC (ICRA)</t>
  </si>
  <si>
    <t>Umnyama NPO</t>
  </si>
  <si>
    <t>Western Cape Forum for Older Persons</t>
  </si>
  <si>
    <t>ACVV Robertson Playground for Handicapped Children</t>
  </si>
  <si>
    <t>Day Care Centres (Disabilities)</t>
  </si>
  <si>
    <t>Agape School For Special Needs</t>
  </si>
  <si>
    <t>Anima Childrens Therapy Centre</t>
  </si>
  <si>
    <t>Arise and Shine Day Care Centre (Special Care Centre)</t>
  </si>
  <si>
    <t>Association For The Physically Disabled Beaufort West</t>
  </si>
  <si>
    <t>Association for the Sensory Disabled (Sean Kelly-Day Care Centre)</t>
  </si>
  <si>
    <t>AUTISM CONNECT</t>
  </si>
  <si>
    <t>Badisa Riviersonderend Disabled</t>
  </si>
  <si>
    <t>BIZWENI CENTRE FOR DISABLED CHILDREN</t>
  </si>
  <si>
    <t>Cape Mental Health Society</t>
  </si>
  <si>
    <t>CENIDA CENTRE FOR INTELLECTUALLY DISABLED</t>
  </si>
  <si>
    <t>Child Welfare South Africa Kranshoek</t>
  </si>
  <si>
    <t>Community Action Partnership Disability</t>
  </si>
  <si>
    <t>DE HEIDE CHILDREN'S SPECIAL CARE CENTRE</t>
  </si>
  <si>
    <t>DIE STERREWEG</t>
  </si>
  <si>
    <t>Down Syndrome Association Western Cape</t>
  </si>
  <si>
    <t>Elim Home</t>
  </si>
  <si>
    <t xml:space="preserve">Eljada Nasorg </t>
  </si>
  <si>
    <t>Elundini Home of the Disabled and Educare Centre</t>
  </si>
  <si>
    <t>Emmanuel Dagsorgsentrum</t>
  </si>
  <si>
    <t>Epilepsy SA South Cape Karoo</t>
  </si>
  <si>
    <t>FISH HOEK KOMMETJIE NOORDHOEK WELFARE ORG SINETHEMBA SPECIAL CARE CENTRE</t>
  </si>
  <si>
    <t>Friends Day Centre</t>
  </si>
  <si>
    <t>GABRIELLA CENTRE SPECIAL CARE CENTRE</t>
  </si>
  <si>
    <t>GEORGE APD OPTIMA</t>
  </si>
  <si>
    <t>Huis Horison</t>
  </si>
  <si>
    <t>IQhayiya Care And Support House</t>
  </si>
  <si>
    <t>Jo Dolphin Swartland (Special Care Centre )</t>
  </si>
  <si>
    <t>JOY SPECIAL EDUCARE CENTRE FOR DISABLED CHILDREN</t>
  </si>
  <si>
    <t>JOYCE CHEVALIER PROTECTIVE WORKSHOP DAY CARE CENTRE</t>
  </si>
  <si>
    <t>Kenani Community Based Care and Support</t>
  </si>
  <si>
    <t>KwaNothemba Khayelitsha DCC</t>
  </si>
  <si>
    <t>Leolan Academy</t>
  </si>
  <si>
    <t>Little Angels DayCare Centre(APD Knysna)</t>
  </si>
  <si>
    <t xml:space="preserve">LONWABO HOME FOR DISABLED CHILDREN </t>
  </si>
  <si>
    <t>Masincedane(special care centre)</t>
  </si>
  <si>
    <t>Nomaxabiso Centre for Children with Special Needs</t>
  </si>
  <si>
    <t>OASIS ASSOCIATION DCC</t>
  </si>
  <si>
    <t>Olifantsrivier APD</t>
  </si>
  <si>
    <t xml:space="preserve">Orion WILGE </t>
  </si>
  <si>
    <t>Oudtshoorn APD Sonskyn Day Care Centre</t>
  </si>
  <si>
    <t>Paarl Stimulation (Special Care Centre)</t>
  </si>
  <si>
    <t>Project Playground (Special Care Centre)</t>
  </si>
  <si>
    <t>Roosendal Special Care Centre</t>
  </si>
  <si>
    <t>Sherwood Park Special Day Care Centre</t>
  </si>
  <si>
    <t>SIBONGILE DAY &amp; NIGHT CENTRE SSO</t>
  </si>
  <si>
    <t>Simanyene Centre For the Disabled</t>
  </si>
  <si>
    <t>SIVE NATHI LICENSED HOME</t>
  </si>
  <si>
    <t>Siyabonga Huis Van Danksegging</t>
  </si>
  <si>
    <t>Siyanithanda Daycare Centre for Disabled Children</t>
  </si>
  <si>
    <t>SIYAZAMA EDUCARE CENTRE FOR DISABLED CHILDREN</t>
  </si>
  <si>
    <t>SOBAMBISANA COMMUNITY DEVELOPMENT PROGRAMME: SINETHEMBA SPECIAL CARE</t>
  </si>
  <si>
    <t>Sonstraal Diensentrum vir bejaardes</t>
  </si>
  <si>
    <t>SUNRISE SPECIAL CARE CENTRE</t>
  </si>
  <si>
    <t>UNAKHO DAY CARE FOR THE DISABLED</t>
  </si>
  <si>
    <t>Vrolike Vinkies Pre-Primary Educare Centre (Disability)</t>
  </si>
  <si>
    <t>Vukani Centre for Children with Special Needs</t>
  </si>
  <si>
    <t>Vukuhambe Association for the Multi Disable</t>
  </si>
  <si>
    <t>WEST COAST APD (ONIKWA DAY CARE)</t>
  </si>
  <si>
    <t>Western Cape Assoc for Persons with Disabilities(Mosselbay APD)</t>
  </si>
  <si>
    <t>WESTERN CAPE CEREBRAL PALSY DAY CARE CENTRE</t>
  </si>
  <si>
    <t>WOODSIDE SPECIAL CARE CENTRE</t>
  </si>
  <si>
    <t>Yomelelani Centre for Children with Disabilities</t>
  </si>
  <si>
    <t>Zettie Jonker Hulpsentrum</t>
  </si>
  <si>
    <t>ACVV Elizabeth Roos Tehuis</t>
  </si>
  <si>
    <t>Homes for the Disabled (Disabilities)</t>
  </si>
  <si>
    <t>ADAMS FARM HOME TRUST</t>
  </si>
  <si>
    <t>Alta Du Toit Nasorg</t>
  </si>
  <si>
    <t>Andries Olivier Durbanville Quadriplegic Centre</t>
  </si>
  <si>
    <t>Camphill Farm</t>
  </si>
  <si>
    <t>Camphill Village Klein Dassenberg</t>
  </si>
  <si>
    <t>Die Eiland Huis vir Gestremdes</t>
  </si>
  <si>
    <t>Emmaus Home For Disabled</t>
  </si>
  <si>
    <t>Eric Miles Cheshire Home</t>
  </si>
  <si>
    <t>GABRIELLA CENTRE</t>
  </si>
  <si>
    <t>Garden Cottage</t>
  </si>
  <si>
    <t>Glendale Home for Jewish Handicapped</t>
  </si>
  <si>
    <t>Huis Ebenhaezer Instituut vir Blindes</t>
  </si>
  <si>
    <t>Huis Elroi</t>
  </si>
  <si>
    <t>Huis Ifa De Villiers</t>
  </si>
  <si>
    <t>Huis Jack Pauw</t>
  </si>
  <si>
    <t>Includid</t>
  </si>
  <si>
    <t>Langa Cheshire Homes</t>
  </si>
  <si>
    <t>Lewensruimte Home for the Disabled</t>
  </si>
  <si>
    <t>Masonic Home</t>
  </si>
  <si>
    <t>Oasis Group Homes</t>
  </si>
  <si>
    <t>Orion Wesfleur Home for Disabled</t>
  </si>
  <si>
    <t>Quasar Trust</t>
  </si>
  <si>
    <t>Robertson House</t>
  </si>
  <si>
    <t>Rosecourt</t>
  </si>
  <si>
    <t>Rosedon House</t>
  </si>
  <si>
    <t>Sunfield Home For The Disabled</t>
  </si>
  <si>
    <t>The Belmont Care Centre</t>
  </si>
  <si>
    <t>THE OPEN CIRCLE</t>
  </si>
  <si>
    <t>Turfhall</t>
  </si>
  <si>
    <t>Vrederus Tehuis &amp; Anneks</t>
  </si>
  <si>
    <t>AANHOUWEN WORK AND CARE CENTRE FOR MENTALY HANDICAPPED ADULTS</t>
  </si>
  <si>
    <t>Protective Workshops (Disabilities)</t>
  </si>
  <si>
    <t>Alta Du Toit Workshop</t>
  </si>
  <si>
    <t>APD Beaufort West Unicraft Workshop</t>
  </si>
  <si>
    <t>Astra Centre</t>
  </si>
  <si>
    <t>Bergrivier  APD Protec Workshop</t>
  </si>
  <si>
    <t>BETHESDA HOUTBAY  APD PROTECTIVE WORKSHOP</t>
  </si>
  <si>
    <t>Breede Valley APD Worcester</t>
  </si>
  <si>
    <t>CANE QUALITY PROJECTS</t>
  </si>
  <si>
    <t>Care Craft Lansodowne: Epilepsy SA Western Cape</t>
  </si>
  <si>
    <t>Care Craft Workshop Wellington</t>
  </si>
  <si>
    <t>Chris Steytler Industrieë</t>
  </si>
  <si>
    <t>Die Werkswinkel</t>
  </si>
  <si>
    <t>Differently Abled Society (Child Welfare SA:Grabouw)</t>
  </si>
  <si>
    <t>Drakenstein Centre</t>
  </si>
  <si>
    <t>Emmaus Protective Workshop</t>
  </si>
  <si>
    <t>Genadendal, Greyton &amp; Voorville Disability</t>
  </si>
  <si>
    <t>Hoedjiesbaai APD Protec Workshop</t>
  </si>
  <si>
    <t>JOYCE CHEVALIER WORKSHOP</t>
  </si>
  <si>
    <t>Kwa Nontuthuzelo Kwa Nothemba Protective Workshop</t>
  </si>
  <si>
    <t>Kwa Nothemba Protective Workshop</t>
  </si>
  <si>
    <t>Lewensruimte Nasorg Vir Dowes</t>
  </si>
  <si>
    <t>Masiqhame Group</t>
  </si>
  <si>
    <t>Miracles</t>
  </si>
  <si>
    <t>NCEDULUNTU SKILLS DEVELOPMENT TRAINING CENTRE</t>
  </si>
  <si>
    <t>Nosqalo Organisation</t>
  </si>
  <si>
    <t>Oasis Workshop Claremont</t>
  </si>
  <si>
    <t>Oasis Workshop Elsies River</t>
  </si>
  <si>
    <t>Ocean View APD Protective Workshop</t>
  </si>
  <si>
    <t>Orion Atlantis Protective Workshop</t>
  </si>
  <si>
    <t>Oudtshoorn APD Protec Workshop</t>
  </si>
  <si>
    <t>Overberg Wheelchair Association</t>
  </si>
  <si>
    <t>Phambili Visual Impaired People Bangani</t>
  </si>
  <si>
    <t>Rural Impact NPC</t>
  </si>
  <si>
    <t>Saron Gestremde Vereniging</t>
  </si>
  <si>
    <t>Sivuziwe Dilimeni Deaf Foundation</t>
  </si>
  <si>
    <t>Siyabonga</t>
  </si>
  <si>
    <t>Sonwabile Protective Workshop Nyanga</t>
  </si>
  <si>
    <t>Southern Suburbs APD Athlone Protective Workshop</t>
  </si>
  <si>
    <t>SOUTHERN SUBURBS APD MITCHELL'S PLAIN PROTECTIVE WORKSHOP</t>
  </si>
  <si>
    <t>Stellenbosch Werksentrum</t>
  </si>
  <si>
    <t>Sunfield Home Protective Workshop</t>
  </si>
  <si>
    <t>THE VILLAGE WORK CENTRE</t>
  </si>
  <si>
    <t>THEMBA WORK CENTRE FOR DISABLED</t>
  </si>
  <si>
    <t>THEMBALETHU PROTECTIVE WORKSHOP</t>
  </si>
  <si>
    <t>Training Workshop Unlimited :Nonceba (Cape Mental Health Society)</t>
  </si>
  <si>
    <t>Training Workshop Unlimited :Retreat Cape Mental Health Society</t>
  </si>
  <si>
    <t>Training Workshop Unlimited Athlone Cape Mental Health Society</t>
  </si>
  <si>
    <t>TRAINING WORKSHOP UNLIMITED MITCHELLS PLAIN CAPE MENTAL HEALTH SOCIETY</t>
  </si>
  <si>
    <t>ULWAZI PROJECT</t>
  </si>
  <si>
    <t>UNITY WORK CENTRE BY THE DISABLED</t>
  </si>
  <si>
    <t>VUKUHAMBE SELFHELP ASSOCIATION</t>
  </si>
  <si>
    <t>Act Of Grace 112</t>
  </si>
  <si>
    <t>Service Organisation (Disabilities)</t>
  </si>
  <si>
    <t>Amado Paarl</t>
  </si>
  <si>
    <t>APD Witzenberg</t>
  </si>
  <si>
    <t>Association for Persons with Disabilities Western Cape</t>
  </si>
  <si>
    <t>ASSOCIATION FOR THE PHYSICALLY DISABLED CAPE TOWN</t>
  </si>
  <si>
    <t>Autism Western Cape</t>
  </si>
  <si>
    <t>BEAUFORT WEST APD</t>
  </si>
  <si>
    <t>Cancer Association SA Mowbray</t>
  </si>
  <si>
    <t>Cape Town Society For Blind</t>
  </si>
  <si>
    <t>Care Career Connection NPC</t>
  </si>
  <si>
    <t>CAREL DU TOIT TRUST FUND</t>
  </si>
  <si>
    <t>CHANGEABILITY</t>
  </si>
  <si>
    <t>Coma Care Heads Up</t>
  </si>
  <si>
    <t>De La Bat Bellville</t>
  </si>
  <si>
    <t>De La Bat Worcester</t>
  </si>
  <si>
    <t>Deaf Community Of Cape Town</t>
  </si>
  <si>
    <t>Deaf Federation Western Cape</t>
  </si>
  <si>
    <t>Deafblind South Africa Western Cape Branch</t>
  </si>
  <si>
    <t>Disability Workshop Development Enterprise Claremont</t>
  </si>
  <si>
    <t xml:space="preserve">Disabled Children's Action Group </t>
  </si>
  <si>
    <t>Disabled People South Africa</t>
  </si>
  <si>
    <t>Down Syndrome Support</t>
  </si>
  <si>
    <t>Drakenstein Centre For Persons With Disabilities</t>
  </si>
  <si>
    <t>Education &amp; Training Hub for Autism Needs (ETHAN)</t>
  </si>
  <si>
    <t>EPILEPSY SOUTH AFRICA  WESTERN CAPE</t>
  </si>
  <si>
    <t>FISH HOEK KOMMETJIE NOORDHOEK WELFARE ORGANISATION</t>
  </si>
  <si>
    <t>GEORGE APD</t>
  </si>
  <si>
    <t>HELDERBERG STROKE SUPPORT GROUP</t>
  </si>
  <si>
    <t>Hi Hopes</t>
  </si>
  <si>
    <t>High Spirit Skills Training Centre For The Intellectually Challenged</t>
  </si>
  <si>
    <t>IMFUNEKO PROJECTS</t>
  </si>
  <si>
    <t>INCLUSIVE EDUCATION  SOUTH AFRICA</t>
  </si>
  <si>
    <t xml:space="preserve">Institute for the Promotion of Disabled Manpower </t>
  </si>
  <si>
    <t>Instituut Vir Blindes(INNOVATION)</t>
  </si>
  <si>
    <t>Iris House</t>
  </si>
  <si>
    <t>Knysna APD</t>
  </si>
  <si>
    <t>LOFOB</t>
  </si>
  <si>
    <t>Muscular Dystrophy Foundation</t>
  </si>
  <si>
    <t>Nazareth House</t>
  </si>
  <si>
    <t>NID ACADEMY / SUPPORT SERVICES</t>
  </si>
  <si>
    <t>Nuwe Hoop Sentrum Worcester</t>
  </si>
  <si>
    <t>OASIS ASSOCIATION SSO</t>
  </si>
  <si>
    <t>Orion Organisation</t>
  </si>
  <si>
    <t xml:space="preserve">Oudtshoorn APD </t>
  </si>
  <si>
    <t>Quadpara Association of the Western Cape</t>
  </si>
  <si>
    <t>Senecio Support for People with Disabilities</t>
  </si>
  <si>
    <t>Siyabonga Huis Van Danksegging : Huis Cornelius</t>
  </si>
  <si>
    <t>Siyabonga Huis Van Danksegging_</t>
  </si>
  <si>
    <t>Siyazama Disabled Self Help Association</t>
  </si>
  <si>
    <t>Sobambisana (Sinethemba Special Care)</t>
  </si>
  <si>
    <t>Tb Care Committee</t>
  </si>
  <si>
    <t xml:space="preserve">The Chaeli Campaign </t>
  </si>
  <si>
    <t>The Sabrina Love Foundation</t>
  </si>
  <si>
    <t>Tygerberg APD</t>
  </si>
  <si>
    <t>UHAMBO FOUNDATION</t>
  </si>
  <si>
    <t>WC APD GOUKAM HEALTH</t>
  </si>
  <si>
    <t>WC Overberg APD</t>
  </si>
  <si>
    <t>WESTERN CAPE CEREBRAL PALSY ASSOCIATION</t>
  </si>
  <si>
    <t>Western Cape Forum For Intellectual Disabilities</t>
  </si>
  <si>
    <t>Western Cape Network on Disability</t>
  </si>
  <si>
    <t>Abba Family Counselling Centre</t>
  </si>
  <si>
    <t>Service Organisation (Families)</t>
  </si>
  <si>
    <t>Afrika Tikkun</t>
  </si>
  <si>
    <t>Cederberg Matzikama Aids Network Families</t>
  </si>
  <si>
    <t>Centre for Justice and Crime Prevention</t>
  </si>
  <si>
    <t>CREATING EFFECTIVE FAMILIES</t>
  </si>
  <si>
    <t>Darling Outreach Foundation</t>
  </si>
  <si>
    <t>Diakonale Dienste Nuwerus  (Molsvlei)</t>
  </si>
  <si>
    <t>Empilweni</t>
  </si>
  <si>
    <t>Famsa Karoo Families</t>
  </si>
  <si>
    <t>FAMSA Knysna</t>
  </si>
  <si>
    <t>FAMSA OUTENIQUA FAMILIES</t>
  </si>
  <si>
    <t>FAMSA Overberg</t>
  </si>
  <si>
    <t>FAMSA Western Cape</t>
  </si>
  <si>
    <t>Glen Elgin Gemeenskaps Organisasie</t>
  </si>
  <si>
    <t>Hands and Feet</t>
  </si>
  <si>
    <t>Hermanus Rainbow Trust  - Families</t>
  </si>
  <si>
    <t>Khanyisa Foundation</t>
  </si>
  <si>
    <t>Lifeline Garden Route</t>
  </si>
  <si>
    <t>Manenberg People Centre</t>
  </si>
  <si>
    <t>Metro Evangeliese  Sorg (MES)</t>
  </si>
  <si>
    <t>Mfesane Families</t>
  </si>
  <si>
    <t>Mitchells Plain Welfare Organisation</t>
  </si>
  <si>
    <t>Partners in Sexual Health</t>
  </si>
  <si>
    <t>PROUD TO BE ME FOUNDATION</t>
  </si>
  <si>
    <t>Salesian Life Choices</t>
  </si>
  <si>
    <t>Siyabonga Huis Van  Danksegging</t>
  </si>
  <si>
    <t>Sobambisana Community</t>
  </si>
  <si>
    <t>The Goedgedacht Roman Catholic Trust</t>
  </si>
  <si>
    <t>The Parent Centre, Claremont</t>
  </si>
  <si>
    <t>Tygerberg Association for Street People</t>
  </si>
  <si>
    <t xml:space="preserve">UNIVERSITY OF CAPE TOWN CARE &amp; SUPPORT  </t>
  </si>
  <si>
    <t>USAPHO FOUNDATION</t>
  </si>
  <si>
    <t>WOMEN EMPOWERED COMMITTED AGAINST NEGATIVITY</t>
  </si>
  <si>
    <t>Youth for Christ</t>
  </si>
  <si>
    <t>Elim Night Shelter</t>
  </si>
  <si>
    <t>Shelter For Adults (Families)</t>
  </si>
  <si>
    <t>Happy Valley Simons Town</t>
  </si>
  <si>
    <t>Haven Night Shelter for Bellville Night Shelter</t>
  </si>
  <si>
    <t>Haven Night Shelter, Mossel Bay</t>
  </si>
  <si>
    <t>ITHEMBA HOUSE</t>
  </si>
  <si>
    <t>Loaves And Fishes</t>
  </si>
  <si>
    <t>Nuwe Begin Skuiling</t>
  </si>
  <si>
    <t>Onse Kaia</t>
  </si>
  <si>
    <t>Somerset West Night Shelter</t>
  </si>
  <si>
    <t>Swartland Haven Night Shelter</t>
  </si>
  <si>
    <t>The Carpenters Shop</t>
  </si>
  <si>
    <t>The Haven  Kensington</t>
  </si>
  <si>
    <t>The Haven  Kraaifontein</t>
  </si>
  <si>
    <t>The Haven Claremont</t>
  </si>
  <si>
    <t>The Haven George</t>
  </si>
  <si>
    <t>The Haven Kalk Bay</t>
  </si>
  <si>
    <t>The Haven Lansdowne Owl</t>
  </si>
  <si>
    <t>The Haven Moira Henderson</t>
  </si>
  <si>
    <t>The Haven Night Shelter Ceres</t>
  </si>
  <si>
    <t>The Haven Night Shelter Napier Street</t>
  </si>
  <si>
    <t>The Haven Night Shelter Retreat</t>
  </si>
  <si>
    <t>The Haven Night Shelter Welfare Organisation</t>
  </si>
  <si>
    <t>The Haven Paarl</t>
  </si>
  <si>
    <t>The Haven Selkirk Street District Six</t>
  </si>
  <si>
    <t>The Haven Wynberg</t>
  </si>
  <si>
    <t>THE STELLENBOSCH NIGHT SHELTER</t>
  </si>
  <si>
    <t>Youth Solutions Africa</t>
  </si>
  <si>
    <t>Agape Children's Ministries Children's Home</t>
  </si>
  <si>
    <t>Children Homes (Child Care)</t>
  </si>
  <si>
    <t>Andrew Murray Children's Home (Badisa)</t>
  </si>
  <si>
    <t xml:space="preserve">Brave Heart Home   (Kidz@Peace Ministries T/A)                                                 </t>
  </si>
  <si>
    <t>Herberg Children's Home</t>
  </si>
  <si>
    <t>Jeug Uitreik/Youth Outreach</t>
  </si>
  <si>
    <r>
      <t>Overstrand Child and Youth</t>
    </r>
    <r>
      <rPr>
        <sz val="12"/>
        <color indexed="10"/>
        <rFont val="Century Gothic"/>
        <family val="2"/>
      </rPr>
      <t xml:space="preserve"> </t>
    </r>
    <r>
      <rPr>
        <sz val="12"/>
        <rFont val="Century Gothic"/>
        <family val="2"/>
      </rPr>
      <t>Care Centre</t>
    </r>
  </si>
  <si>
    <t>Sean Kelly</t>
  </si>
  <si>
    <t>Steinthal Children's Home</t>
  </si>
  <si>
    <t>ACVV Moreson Child and Youth care centre</t>
  </si>
  <si>
    <t>Bethesda Child and Youth Care Centre</t>
  </si>
  <si>
    <t>Dorothy Broster Children's Home</t>
  </si>
  <si>
    <t>Huis Triomf</t>
  </si>
  <si>
    <t xml:space="preserve">Masizame                                                          </t>
  </si>
  <si>
    <t xml:space="preserve">ACVV Bright Lights                                     </t>
  </si>
  <si>
    <t xml:space="preserve">AFM Executive Welfare
1. House of Thembiso
2.  Ubuntu
3.  House-Rock-A-Bye </t>
  </si>
  <si>
    <t>Baphumelele Children's Home</t>
  </si>
  <si>
    <t>Fikelela Kids</t>
  </si>
  <si>
    <t>Girls and Boys Town 
1.Macassar
2. Kenilworth</t>
  </si>
  <si>
    <t xml:space="preserve">Goeie Hoop CYCC (Kimon Foundation)       </t>
  </si>
  <si>
    <t>Heartlands Baby Sanctuary</t>
  </si>
  <si>
    <t>Hope and Light</t>
  </si>
  <si>
    <t>Huis Susan Lapoorta</t>
  </si>
  <si>
    <t>Masigcine</t>
  </si>
  <si>
    <t xml:space="preserve">The Homestead 
1)The Bridge on Elukhuselweni 
2)Launch Pad                             </t>
  </si>
  <si>
    <t xml:space="preserve">Cape Town Multi-Service centre                </t>
  </si>
  <si>
    <t>Durbanville Children's Home</t>
  </si>
  <si>
    <t>Holy Cross</t>
  </si>
  <si>
    <t>Home of Hope</t>
  </si>
  <si>
    <t>Lawrence house (Scalabrini Centre of Cape Town)</t>
  </si>
  <si>
    <r>
      <t xml:space="preserve">Nazareth House                                                                 </t>
    </r>
    <r>
      <rPr>
        <u/>
        <sz val="12"/>
        <rFont val="Century Gothic"/>
        <family val="2"/>
      </rPr>
      <t xml:space="preserve"> </t>
    </r>
  </si>
  <si>
    <t xml:space="preserve">Ons Plek
1.Stabalization Programme
2. Siviwe                                                </t>
  </si>
  <si>
    <t>Oranjia Jewish Children's Home</t>
  </si>
  <si>
    <t>Percy Bartley House</t>
  </si>
  <si>
    <t>SA Children's Home</t>
  </si>
  <si>
    <t xml:space="preserve">SOS Children's Home </t>
  </si>
  <si>
    <t>Cristine Revel Children's Home</t>
  </si>
  <si>
    <t xml:space="preserve">Heaven's Nest Child care and Recreation  Centre                                                   </t>
  </si>
  <si>
    <t xml:space="preserve">HOKISA </t>
  </si>
  <si>
    <t xml:space="preserve">Leliebloem House                                    </t>
  </si>
  <si>
    <t>Margaret's House</t>
  </si>
  <si>
    <t>Marsh Memorial Home</t>
  </si>
  <si>
    <t>Realistic</t>
  </si>
  <si>
    <t>St Georges Home for Girls</t>
  </si>
  <si>
    <t>St Michael's Children's Home</t>
  </si>
  <si>
    <t xml:space="preserve">Vision Child and Youth Care Centre   </t>
  </si>
  <si>
    <t>Vulumasango</t>
  </si>
  <si>
    <t xml:space="preserve">Elkana                                                  </t>
  </si>
  <si>
    <t>Huis Van Heerde</t>
  </si>
  <si>
    <r>
      <t xml:space="preserve">Siyabonga-Huis van Danksegging     </t>
    </r>
    <r>
      <rPr>
        <u/>
        <sz val="12"/>
        <rFont val="Century Gothic"/>
        <family val="2"/>
      </rPr>
      <t xml:space="preserve"> </t>
    </r>
  </si>
  <si>
    <t xml:space="preserve">ACVV Bright Lights </t>
  </si>
  <si>
    <t>Drop-In Centres</t>
  </si>
  <si>
    <t>Agape Centre</t>
  </si>
  <si>
    <t>Homestead Valhalla Park Drop In Centre</t>
  </si>
  <si>
    <t>Jeug Uitreik</t>
  </si>
  <si>
    <t>Kidstop</t>
  </si>
  <si>
    <t>Masithembele HIV</t>
  </si>
  <si>
    <t>Masizame Drop Inn Centre</t>
  </si>
  <si>
    <t>Ons Plek</t>
  </si>
  <si>
    <t>Sinethemba 11 Centre</t>
  </si>
  <si>
    <t>The Homestead  (Masithete Outreach)</t>
  </si>
  <si>
    <t>The Homestead  Yizani Drop In Centre</t>
  </si>
  <si>
    <t>The Homestead Intake Shelter</t>
  </si>
  <si>
    <t>Village Care Centre</t>
  </si>
  <si>
    <t xml:space="preserve">Bettaway Community Services </t>
  </si>
  <si>
    <t>Projects (Child Care)</t>
  </si>
  <si>
    <t>Cape Town Multi Service Centre</t>
  </si>
  <si>
    <t>Child Welfare S A  Bellville</t>
  </si>
  <si>
    <t>JAMES HOUSE</t>
  </si>
  <si>
    <t>Leliebloem House</t>
  </si>
  <si>
    <t xml:space="preserve">NACOSA_Networking HIV &amp; AIDS Community of Southern Africa </t>
  </si>
  <si>
    <t>Yabonga Children's Project "Isibindi"</t>
  </si>
  <si>
    <t>Abigail Womens Movement HIV</t>
  </si>
  <si>
    <t>Service Organisation (Child Care)</t>
  </si>
  <si>
    <t>ACVV  Bredasdorp</t>
  </si>
  <si>
    <t>ACVV  Cape Town</t>
  </si>
  <si>
    <t>ACVV  Ceres</t>
  </si>
  <si>
    <t>ACVV  Dysselsdorp</t>
  </si>
  <si>
    <t>ACVV  George</t>
  </si>
  <si>
    <t>ACVV  Grabouw</t>
  </si>
  <si>
    <t>ACVV  Montagu</t>
  </si>
  <si>
    <t>ACVV  Moorreesburg</t>
  </si>
  <si>
    <t>ACVV  Mosselbaai</t>
  </si>
  <si>
    <t>ACVV  Noorder Paarl</t>
  </si>
  <si>
    <t>ACVV  Oudtshoorn</t>
  </si>
  <si>
    <t>ACVV  Paarl</t>
  </si>
  <si>
    <t>ACVV  Paarlvallei</t>
  </si>
  <si>
    <t>ACVV  Piketberg</t>
  </si>
  <si>
    <t>ACVV  Porterville</t>
  </si>
  <si>
    <t>ACVV  RiebeeckKasteel</t>
  </si>
  <si>
    <t>ACVV  St Helena Bay</t>
  </si>
  <si>
    <t>ACVV  Strand</t>
  </si>
  <si>
    <t>ACVV Barrydale</t>
  </si>
  <si>
    <t>ACVV Calitzdorp</t>
  </si>
  <si>
    <t>ACVV Franschoek</t>
  </si>
  <si>
    <t>ACVV Koeberg</t>
  </si>
  <si>
    <t>ACVV Malmesbury</t>
  </si>
  <si>
    <t>ACVV MITCHELL'S PLAIN</t>
  </si>
  <si>
    <t>ACVV Riversdal</t>
  </si>
  <si>
    <t>ACVV Robertson</t>
  </si>
  <si>
    <t>ACVV Skiereiland Peninsula</t>
  </si>
  <si>
    <t>ACVV Somerset West</t>
  </si>
  <si>
    <t>ACVV Stellenbosch</t>
  </si>
  <si>
    <t>ACVV Swellendam</t>
  </si>
  <si>
    <t>ACVV Touwsrivier</t>
  </si>
  <si>
    <t>ACVV Wellington</t>
  </si>
  <si>
    <t>ACVV Worcester</t>
  </si>
  <si>
    <t>AFM ABBA ADOPTION</t>
  </si>
  <si>
    <t>Africa Unite</t>
  </si>
  <si>
    <t>Agape Community Services</t>
  </si>
  <si>
    <t>Arisen Women Foundation Trust HIV</t>
  </si>
  <si>
    <t>At Heart (Stellenbosch Aids Action) HIV</t>
  </si>
  <si>
    <t>Atlantis HIV AIDS Network</t>
  </si>
  <si>
    <t>BADISA - WESKUS (WEST COAST)</t>
  </si>
  <si>
    <t>Badisa Beaufort West</t>
  </si>
  <si>
    <t>Badisa Bellville South</t>
  </si>
  <si>
    <t>Badisa Caledon</t>
  </si>
  <si>
    <t>Badisa Citrusdal</t>
  </si>
  <si>
    <t>Badisa Clanwilliam</t>
  </si>
  <si>
    <t>Badisa Family Care Services (Knysna)</t>
  </si>
  <si>
    <t>Badisa George</t>
  </si>
  <si>
    <t>Badisa Hermanus</t>
  </si>
  <si>
    <t>Badisa Koue Bokkeveld</t>
  </si>
  <si>
    <t>Badisa Kuilsrivier</t>
  </si>
  <si>
    <t>Badisa Management Programme</t>
  </si>
  <si>
    <t>Badisa Management Programme CCP</t>
  </si>
  <si>
    <t>BADISA MATZICARE</t>
  </si>
  <si>
    <t>Badisa Paarl</t>
  </si>
  <si>
    <t>Badisa Piketberg</t>
  </si>
  <si>
    <t>Badisa Porterville</t>
  </si>
  <si>
    <t>Badisa Prince Albert</t>
  </si>
  <si>
    <t>Badisa Riviersonderend</t>
  </si>
  <si>
    <t>Badisa Saron</t>
  </si>
  <si>
    <t>BADISA SCOTTSDENE</t>
  </si>
  <si>
    <t>Badisa Skiereiland</t>
  </si>
  <si>
    <t>Badisa Stilbaai</t>
  </si>
  <si>
    <t>Badisa Strand</t>
  </si>
  <si>
    <t>Badisa Swellendam</t>
  </si>
  <si>
    <t>Badisa Trio Bellville</t>
  </si>
  <si>
    <t>Badisa Trio Kraaifontein</t>
  </si>
  <si>
    <t>Badisa Tulbagh</t>
  </si>
  <si>
    <t xml:space="preserve">Badisa Tygerberg </t>
  </si>
  <si>
    <t>Badisa Wellington</t>
  </si>
  <si>
    <t>Badisa Wynberg</t>
  </si>
  <si>
    <t>Bambanani For Social Development</t>
  </si>
  <si>
    <t>Beautiful Gate Old Cross Roads</t>
  </si>
  <si>
    <t>Bell Valley Initiative HIV</t>
  </si>
  <si>
    <t xml:space="preserve">Cape Outdoor Adventure Service And Training </t>
  </si>
  <si>
    <t>CAPE TOWN REFUGEE CENTRE</t>
  </si>
  <si>
    <t>Cederberg Matzikama Aids Network HIV</t>
  </si>
  <si>
    <t>CHILD WELFARE SOUTH AFRICA HELDERBERG</t>
  </si>
  <si>
    <t>Child Welfare South Africa Mamre</t>
  </si>
  <si>
    <t>CHILD WELFARE SOUTH AFRICA SANDVELD</t>
  </si>
  <si>
    <t>Childline Western Cape</t>
  </si>
  <si>
    <t>Church Benevolent Board</t>
  </si>
  <si>
    <t>CMR Villiersdorp/Badisa</t>
  </si>
  <si>
    <t>CMR Wolseley/Badisa</t>
  </si>
  <si>
    <t>CMR Worcester (Badisa Breedevallei)</t>
  </si>
  <si>
    <t>CWS Bredasdorp</t>
  </si>
  <si>
    <t>CWS Caledon</t>
  </si>
  <si>
    <t>CWS CAPE TOWN (ATHLONE)</t>
  </si>
  <si>
    <t>CWS George</t>
  </si>
  <si>
    <t>CWS Grabouw</t>
  </si>
  <si>
    <t>CWS Groot-Brakrivier</t>
  </si>
  <si>
    <t>CWS Heidelberg</t>
  </si>
  <si>
    <t>CWS Hermanus</t>
  </si>
  <si>
    <t>CWS Kleinmond</t>
  </si>
  <si>
    <t>CWS Knysna</t>
  </si>
  <si>
    <t>CWS LADISMITH</t>
  </si>
  <si>
    <t>CWS Laingsburg</t>
  </si>
  <si>
    <t>CWS Mosselbaai</t>
  </si>
  <si>
    <t>CWS Oudtshoorn</t>
  </si>
  <si>
    <t>CWS Plettenbergbaai</t>
  </si>
  <si>
    <t>CWS Riversdal</t>
  </si>
  <si>
    <t>CWS Robertson</t>
  </si>
  <si>
    <t>CWS South Africa  Paarl</t>
  </si>
  <si>
    <t>CWS Stellenbosch</t>
  </si>
  <si>
    <t>CWS Vredenburg</t>
  </si>
  <si>
    <t>CWS Wellington</t>
  </si>
  <si>
    <t>CWS Worcester</t>
  </si>
  <si>
    <t>CWSA KRAAIFONTEIN</t>
  </si>
  <si>
    <t>Drakenstein Palliative Hospice</t>
  </si>
  <si>
    <t>Engedi Haven for Rural Youth HIV</t>
  </si>
  <si>
    <t>Etafeni Day Care Trust HIV</t>
  </si>
  <si>
    <t>Family Mediators Association of the Cape</t>
  </si>
  <si>
    <t>Hermanus Rainbow Trust HIV</t>
  </si>
  <si>
    <t>Home from Home</t>
  </si>
  <si>
    <t>Ithemba Lobomi HIV</t>
  </si>
  <si>
    <t>Jelly Beanz</t>
  </si>
  <si>
    <t>Jewish Community Services</t>
  </si>
  <si>
    <t>Khululeka Grief Support HIV</t>
  </si>
  <si>
    <t>Khumbulani Orphanage Centre HIV</t>
  </si>
  <si>
    <t>Kindersorg SA Albertinia</t>
  </si>
  <si>
    <t>KSV Napier</t>
  </si>
  <si>
    <t>Kwakhanya Greening and Community Home Based HIV</t>
  </si>
  <si>
    <t>LIVING HOPE TRUST (HIV)</t>
  </si>
  <si>
    <t>Magdalenahuis Swangerskaps beradingssentrum</t>
  </si>
  <si>
    <t>Mamelani Projects</t>
  </si>
  <si>
    <t>Marang A Letsatsi HIV</t>
  </si>
  <si>
    <t>Masithandane HIV</t>
  </si>
  <si>
    <t>MFESANE (ISIBINDI)</t>
  </si>
  <si>
    <t>Molo Songololo</t>
  </si>
  <si>
    <t>Music Works (Music Therapy Community Clinic)</t>
  </si>
  <si>
    <t>Mustadafin Foundation</t>
  </si>
  <si>
    <t>National Association of Child Care Workers</t>
  </si>
  <si>
    <t>NORSA Community Care</t>
  </si>
  <si>
    <t>PATCH HELDERBERG CHILD ABUSE CENTRE</t>
  </si>
  <si>
    <t>Phaphamani Sizwe HIV</t>
  </si>
  <si>
    <t>Piet Julies Aids Action Group - HIV</t>
  </si>
  <si>
    <t>Rape Crisis Cape Town Trust</t>
  </si>
  <si>
    <t>Safeline</t>
  </si>
  <si>
    <t>Scalabrini Centre of Cape Town</t>
  </si>
  <si>
    <t>SIMAMELENI CHILD ABUSE ACTION GROUP</t>
  </si>
  <si>
    <t>Sizakuyenza HIV</t>
  </si>
  <si>
    <t>Southern Cape Karoo Rural Dev Forum HIV</t>
  </si>
  <si>
    <t>St Helena Sandveld Hospice HIV</t>
  </si>
  <si>
    <t xml:space="preserve">Stop Crime Against Our Children </t>
  </si>
  <si>
    <t>The Homestead Street Children Project CCPS</t>
  </si>
  <si>
    <t>The Nonceba Centre Trust</t>
  </si>
  <si>
    <t>The Saartjie Baartman Centre for Women and Children</t>
  </si>
  <si>
    <t>The Womens Communicare Network</t>
  </si>
  <si>
    <t>Trauma Centre</t>
  </si>
  <si>
    <t>VALLEY DEVELOPMENT PROJECT</t>
  </si>
  <si>
    <t>Vital Connection</t>
  </si>
  <si>
    <t>WANDISA Adoption Agency</t>
  </si>
  <si>
    <t>WEG (Worcester Ekumeniese Gemeenskapsdienste)</t>
  </si>
  <si>
    <t>Western Cape Street Children Forum</t>
  </si>
  <si>
    <t>Westlake United Church Trust HIV</t>
  </si>
  <si>
    <t>Wolanani HIV</t>
  </si>
  <si>
    <t>WOMAN ACTION GROUP HIV</t>
  </si>
  <si>
    <t>Yabonga Childrens Project HIV</t>
  </si>
  <si>
    <t>Yizani Sakhe HIV</t>
  </si>
  <si>
    <t>Zanecebo Support Foundation HIV</t>
  </si>
  <si>
    <t>Alhambra Speelskool (Nasorg)</t>
  </si>
  <si>
    <t>After-School Centres (Child Care)</t>
  </si>
  <si>
    <t>Appeltjieland Nasorgsentrum</t>
  </si>
  <si>
    <t>Avontuur Enrichment Aftercare</t>
  </si>
  <si>
    <t>Badisa ASC</t>
  </si>
  <si>
    <t>Bambino se Warmnessie Nasorg</t>
  </si>
  <si>
    <t>Bonokuhle Afterschool Care Centre</t>
  </si>
  <si>
    <t>Bronaar Nasorg</t>
  </si>
  <si>
    <t>Butterfly House Aftercare</t>
  </si>
  <si>
    <t>Changes Aftercare</t>
  </si>
  <si>
    <t>Child Welfare South Africa ASC</t>
  </si>
  <si>
    <t xml:space="preserve">Darling Outreach Foundation Aftercare Centre </t>
  </si>
  <si>
    <t>Dassie Bewaarskool After Care</t>
  </si>
  <si>
    <t>De Rust Educational Centre</t>
  </si>
  <si>
    <t>Dennekruin Nasorgsentrum</t>
  </si>
  <si>
    <t>Die Eike Nasorg</t>
  </si>
  <si>
    <t>Disneyland Aftercare</t>
  </si>
  <si>
    <t>Donkerbos Nasorgsentrum</t>
  </si>
  <si>
    <t>Dorkas Nasorg</t>
  </si>
  <si>
    <t>Dysselsdorp Community After Care Centre</t>
  </si>
  <si>
    <t>Eagles Nest After Care</t>
  </si>
  <si>
    <t>Elkana Childcare Aftercare Centre</t>
  </si>
  <si>
    <t>Esperanto Nasorgsentrum</t>
  </si>
  <si>
    <t>EVIWE COMMUNITY CENTRE</t>
  </si>
  <si>
    <t>FDSA Velddrift Dassies Nasorgsentrum</t>
  </si>
  <si>
    <t>FEETJIELAND NASORG MOLENRIVIER</t>
  </si>
  <si>
    <t>FEETJIELAND NASORG PARYS</t>
  </si>
  <si>
    <t>Geco Resource Centre</t>
  </si>
  <si>
    <t>Goedgedink Nasorg</t>
  </si>
  <si>
    <t>Happy Faces De Meul ASC</t>
  </si>
  <si>
    <t>Hermes Afterschool Care</t>
  </si>
  <si>
    <t>Ikamva Labantwana Bethu After School</t>
  </si>
  <si>
    <t>Ikamva Youth Centre Afterschool</t>
  </si>
  <si>
    <t>Ikamvalethu Afterschool Care</t>
  </si>
  <si>
    <t>Ikhaya Le Themba After School Care</t>
  </si>
  <si>
    <t>Jack and Jill Aftercare Centre Ceres</t>
  </si>
  <si>
    <t xml:space="preserve">Jerigo Aftercare </t>
  </si>
  <si>
    <t>Jubelland Nasorgsentrum</t>
  </si>
  <si>
    <t>Klippieland After School Care</t>
  </si>
  <si>
    <t>Klippieland Nasorgsentrum</t>
  </si>
  <si>
    <t>Koelfontein Nasorg</t>
  </si>
  <si>
    <t>Kromfontein Nasorgsentrum</t>
  </si>
  <si>
    <t>Kuyasa After Care</t>
  </si>
  <si>
    <t>Kwakhanya Aftercare Centre</t>
  </si>
  <si>
    <t>Langrivier Jeugsentrum After Care</t>
  </si>
  <si>
    <t>Leeufontein Aftercare</t>
  </si>
  <si>
    <t>Leopont Nasorg</t>
  </si>
  <si>
    <t>LIFE FANTASTIC AFTER CARE CENTRE</t>
  </si>
  <si>
    <t>Likhoni Langa Care Centre</t>
  </si>
  <si>
    <t>Lindeshof Nasorgsentrum</t>
  </si>
  <si>
    <t xml:space="preserve">Lithemba Children and Youth Care </t>
  </si>
  <si>
    <t>Macias Restis Aftercare Stellenbosch</t>
  </si>
  <si>
    <t>Merrydale Aftercare</t>
  </si>
  <si>
    <t>Miqlat NPC Afterschool Centre</t>
  </si>
  <si>
    <t>Morester Nasorgsentrum</t>
  </si>
  <si>
    <t>Net Vir Pret</t>
  </si>
  <si>
    <t>Norsa Afterschool Care</t>
  </si>
  <si>
    <t>Nuwerus Napier After Care Centre</t>
  </si>
  <si>
    <t>Oempie Doempie Van Wyksdorp Afterchool Care</t>
  </si>
  <si>
    <t>Parkwood Aftercare</t>
  </si>
  <si>
    <t>PEBBLES PROJECT TRUST</t>
  </si>
  <si>
    <t>Rainbow After School Care</t>
  </si>
  <si>
    <t>Rainbow Educare and Aftercare Centre Muizenberg</t>
  </si>
  <si>
    <t>Rise And Shine Aftercare</t>
  </si>
  <si>
    <t>Rural Youth Leadership College Afterschool Centre</t>
  </si>
  <si>
    <t>Sacred Heart Nasorg</t>
  </si>
  <si>
    <t>Seven Passes Initiative</t>
  </si>
  <si>
    <t>Sinako After Care</t>
  </si>
  <si>
    <t>SINETHEMBA AFTERCARE</t>
  </si>
  <si>
    <t>Sinethemba Aftercare Paarl</t>
  </si>
  <si>
    <t>St Elizabeth Avontuur Nasorgsentrum</t>
  </si>
  <si>
    <t>St Luigi Scrosoppi Care Centre</t>
  </si>
  <si>
    <t>St Theresa Aftercare</t>
  </si>
  <si>
    <t>Temperance Town ASC</t>
  </si>
  <si>
    <t>The Amy Biehl Foundation - Siyazingisa</t>
  </si>
  <si>
    <t>The Goedgedacht Roman Catholic Trust (Chatsworth Pop Youth Centre )</t>
  </si>
  <si>
    <t>The Goedgedacht Roman Catholic Trust(Riverlands Pop Youth Centre)</t>
  </si>
  <si>
    <t>Umnqophiso After Care Centre</t>
  </si>
  <si>
    <t>Vredelust Nasorg</t>
  </si>
  <si>
    <t>WELLINGTON AFTER SCHOOL CARE CENTRE</t>
  </si>
  <si>
    <t>Weltevreden After Care</t>
  </si>
  <si>
    <t>Wippie &amp; Snippie Aftercare</t>
  </si>
  <si>
    <t>Woelwaters Nasorg</t>
  </si>
  <si>
    <t>Wydekloof Nasorgsentrum</t>
  </si>
  <si>
    <t>Nobanto Afterschool</t>
  </si>
  <si>
    <t>Mamzamo Afterschool</t>
  </si>
  <si>
    <t>PASCAP Trust</t>
  </si>
  <si>
    <t>After-School Centres (Game Changer)</t>
  </si>
  <si>
    <t>3 Bears Educare</t>
  </si>
  <si>
    <t>Creches: ECD (Child Care)</t>
  </si>
  <si>
    <t>7 Little Stars Educare Centre</t>
  </si>
  <si>
    <t>7De Laan Unity Creche</t>
  </si>
  <si>
    <t>ABC Educare Bayview MitchellsPlain</t>
  </si>
  <si>
    <t>ACP Educare &amp; After Care</t>
  </si>
  <si>
    <t>ACVV Hoofbetuur ECD</t>
  </si>
  <si>
    <t>ADELAIDE TAMBO CRECHE</t>
  </si>
  <si>
    <t>ADOLF HARTMAN PRE SCHOOL</t>
  </si>
  <si>
    <t>AGAPE CRECHE</t>
  </si>
  <si>
    <t>AGAPE ELFCO</t>
  </si>
  <si>
    <t>AGAPE ROOIDAKKE CRECHE</t>
  </si>
  <si>
    <t>Agatha Educare</t>
  </si>
  <si>
    <t>ALABAMA VOORSKOOLSE PROJEK</t>
  </si>
  <si>
    <t>Albertina Sisulu Day Care Centre</t>
  </si>
  <si>
    <t>ALBERTINA SISULU EDUCARE</t>
  </si>
  <si>
    <t>ALG BOERDERY BEWAARSKOOL</t>
  </si>
  <si>
    <t>ALG Boerdery Bewaarskool (Noordhoek)</t>
  </si>
  <si>
    <t>ALG Boerdery Bewaarskool (Swartvlei)</t>
  </si>
  <si>
    <t>Alhambra Speelskool</t>
  </si>
  <si>
    <t>ALPHA EDUCARE CENTRE C/O PENTECOSTAL CHURCH</t>
  </si>
  <si>
    <t>Alpha Educare Centre Hanover Park</t>
  </si>
  <si>
    <t>Amy Biehl Educare Browns Farm</t>
  </si>
  <si>
    <t>ANGELS EDUCARE CENTRE</t>
  </si>
  <si>
    <t>Angels Only Creche</t>
  </si>
  <si>
    <t>Annes Toddlers and Welfare Centre</t>
  </si>
  <si>
    <t>APPELTJIELAND BEWAARSKOOL</t>
  </si>
  <si>
    <t>Arthur Educare Centre</t>
  </si>
  <si>
    <t>ASTERIX PRE PRIMER</t>
  </si>
  <si>
    <t>Athenkosi Educare Centre Khayelitsha</t>
  </si>
  <si>
    <t>ATHLONE CHURCH OF CHRIST EDUCARE CENTRE</t>
  </si>
  <si>
    <t>ATKV Abbasorg Cluster</t>
  </si>
  <si>
    <t>Atlantis Creche Association Silwerstroom</t>
  </si>
  <si>
    <t>Atlantis Methodist Educare Centre</t>
  </si>
  <si>
    <t>Aviat Creche</t>
  </si>
  <si>
    <t>Avontuur Enrichment Center Creche</t>
  </si>
  <si>
    <t>Avonwood Educare Centre</t>
  </si>
  <si>
    <t>BABBEL EN KRABBEL BEWAARSKOOL  CERES</t>
  </si>
  <si>
    <t>Babbel en Krabbel Bewaarskool Citrusdal</t>
  </si>
  <si>
    <t>Babbel en Krabbel Malmesbury</t>
  </si>
  <si>
    <t>BABBEL EN KRABBEL SPEELGROEP LEEU GAMKA</t>
  </si>
  <si>
    <t>Babbel en Krabble Bewaarskool Piketberg</t>
  </si>
  <si>
    <t>Babbels and Krabbels Educare Durbanville</t>
  </si>
  <si>
    <t>BABBELS EN KRABBELS SPEELGROEP</t>
  </si>
  <si>
    <t>BABS Educare</t>
  </si>
  <si>
    <t>Badisa ECD</t>
  </si>
  <si>
    <t>Balmoral Disney Creche</t>
  </si>
  <si>
    <t>BAMBINO SE WARMNESSIE</t>
  </si>
  <si>
    <t>Bambinos Educare</t>
  </si>
  <si>
    <t>Bashee Educare Centre Portlands Mitchells Plain</t>
  </si>
  <si>
    <t>Bdcombo T/A Disneyland Educare</t>
  </si>
  <si>
    <t>BELLEVUE CRECHE</t>
  </si>
  <si>
    <t>BENNIE BOEKWURM KLEUTERSKOOL</t>
  </si>
  <si>
    <t>BEREAVILLE CRECHE</t>
  </si>
  <si>
    <t>Bergendal Kleuterskool</t>
  </si>
  <si>
    <t>Berseba Hardertjies</t>
  </si>
  <si>
    <t>BESIGE BYTJIES SPEELGROEP ZOAR</t>
  </si>
  <si>
    <t>Bethany Day Care Centre</t>
  </si>
  <si>
    <t>Betheli Creche</t>
  </si>
  <si>
    <t>Blackheath Educare Association</t>
  </si>
  <si>
    <t>Blommeland Kleuterskool Ladismith</t>
  </si>
  <si>
    <t>BLOMMELAND SPEELKRING</t>
  </si>
  <si>
    <t>Blommeland Wolseley</t>
  </si>
  <si>
    <t>BLOOMING STARS EDUCARE MFULENI</t>
  </si>
  <si>
    <t>BOLLIE EN SY VROLIKE FAMILIE</t>
  </si>
  <si>
    <t>Bollie Kabouter Durbanville</t>
  </si>
  <si>
    <t>Bonginkosi Educare GOOD HOPE CHRISTIAN CHURCH</t>
  </si>
  <si>
    <t>BONGOLETHU CHILD CARE CENTRE OUDTSHOORN</t>
  </si>
  <si>
    <t>BONGOLETHU EDUCARE PLETTENBERG BAY</t>
  </si>
  <si>
    <t>Bongolwethu Creche</t>
  </si>
  <si>
    <t xml:space="preserve">Bonnie Ponnie </t>
  </si>
  <si>
    <t>Bony Educare Centre</t>
  </si>
  <si>
    <t>Born Again Educare</t>
  </si>
  <si>
    <t>Brak en Jan Bewaarskool</t>
  </si>
  <si>
    <t>Brakfontein Landgoed Bewaarskool</t>
  </si>
  <si>
    <t>BRIDGE PARK DAY CARE - MACASSAR</t>
  </si>
  <si>
    <t>Bridgton Creche</t>
  </si>
  <si>
    <t>Bronaar Plase EDMS BPK (Soet-sit Bewaarskool)</t>
  </si>
  <si>
    <t>Buffeljagtertjies Creche (Buffelskraal- Wes Boerdery)</t>
  </si>
  <si>
    <t>Buffeltjies Creche</t>
  </si>
  <si>
    <t>Buhle Educare Khayelitsha</t>
  </si>
  <si>
    <t>Bulelani Kuyehova Day Care</t>
  </si>
  <si>
    <t>Busy Bee Educare Mitchells Plain</t>
  </si>
  <si>
    <t>Busy Tots Creche</t>
  </si>
  <si>
    <t>Butterfly Kiddies Care Centre</t>
  </si>
  <si>
    <t>Cape Peninsula Creche Association (Justin Road Creche)</t>
  </si>
  <si>
    <t>Cape Town Child Welfare Society(Haus Haltern)</t>
  </si>
  <si>
    <t>CARE AND SHARE EDUCARE</t>
  </si>
  <si>
    <t>Care Bears Educare</t>
  </si>
  <si>
    <t>Cecelia Educare Centre</t>
  </si>
  <si>
    <t xml:space="preserve">Charles &amp; Catherine Scheepers </t>
  </si>
  <si>
    <t>Child Minders 2 Educare Khayelitsha</t>
  </si>
  <si>
    <t>Child Welfare South Africa ECD</t>
  </si>
  <si>
    <t>Chris Hani Educare Centre Langa</t>
  </si>
  <si>
    <t>Chris Nissan Educare</t>
  </si>
  <si>
    <t>Christ Divine Educare Mitchell's Plain</t>
  </si>
  <si>
    <t>Cilmore Pre- Primary and Educare</t>
  </si>
  <si>
    <t>Civic Park Kleuterskool Mossel Bay</t>
  </si>
  <si>
    <t>Combat Educare Murraysburg</t>
  </si>
  <si>
    <t>CORNERSTONE SONSTRAALTJIE KLEUTERSKOOL  BEAUFORT WES</t>
  </si>
  <si>
    <t>Crystal Educare</t>
  </si>
  <si>
    <t>CUDLEY BEARS ECD CENTRE</t>
  </si>
  <si>
    <t>CWD Bridges Play Centre</t>
  </si>
  <si>
    <t>DADO's Creche</t>
  </si>
  <si>
    <t>D'AGEN VERSORGINGSOORD</t>
  </si>
  <si>
    <t>Daisy Educare Centre</t>
  </si>
  <si>
    <t>Dal Josafat Gemeenskapsentrum</t>
  </si>
  <si>
    <t>DALUKHANYO PRE SCHOOL</t>
  </si>
  <si>
    <t>Dassie Voorskoolse Sentrum</t>
  </si>
  <si>
    <t>D'Cartlett</t>
  </si>
  <si>
    <t>DE HOOP DAY CARE CENTRE</t>
  </si>
  <si>
    <t>Dennekruin Bewaarskool</t>
  </si>
  <si>
    <t>Deon Adams</t>
  </si>
  <si>
    <t>Diakonale Dienste Saldanha Diazville Oppie Galoppie</t>
  </si>
  <si>
    <t xml:space="preserve">Diakonia Bewaarskool                                           </t>
  </si>
  <si>
    <t>DIDDLE DADDLE DAYCARE CENTRE</t>
  </si>
  <si>
    <t>Die Drie Beertjie Creche Durbanville</t>
  </si>
  <si>
    <t>Die Eike Bewaarskool</t>
  </si>
  <si>
    <t>Die Herbergie Bewaarskool, Ceres</t>
  </si>
  <si>
    <t>DIE HEUWEL SPEELSKOOL</t>
  </si>
  <si>
    <t>Die Kleine Zeekoe Play School</t>
  </si>
  <si>
    <t>Die Ligdraertjie</t>
  </si>
  <si>
    <t>Disneyland Creche</t>
  </si>
  <si>
    <t>Disselfontein Creche</t>
  </si>
  <si>
    <t>Don Bosco Educare Centre</t>
  </si>
  <si>
    <t>Donald Duck Pre Primere Skool</t>
  </si>
  <si>
    <t>Dorkas Creche</t>
  </si>
  <si>
    <t>Dove Road Childrens Centre</t>
  </si>
  <si>
    <t>Druiwe Trossie Creche De Hoop Halfmanshof</t>
  </si>
  <si>
    <t>Early Learning Centre</t>
  </si>
  <si>
    <t>Ebenezer Educare Mitchells Plain</t>
  </si>
  <si>
    <t xml:space="preserve">EBENEZER PRE PRIMARY </t>
  </si>
  <si>
    <t>EBULUMKO PRE SCHOOL</t>
  </si>
  <si>
    <t>EEKHORINKIES KLEUTERSKOOL</t>
  </si>
  <si>
    <t>EFESE KLEIN PIKKEWYNE DAGSORG</t>
  </si>
  <si>
    <t>Eikevlei Bewaarskool</t>
  </si>
  <si>
    <t xml:space="preserve">Ekanana Educare </t>
  </si>
  <si>
    <t>Elim Creche</t>
  </si>
  <si>
    <t>El-Shaddai Day Care Centre</t>
  </si>
  <si>
    <t>Elsies River Care Centre</t>
  </si>
  <si>
    <t>Elukhanyeni Children's Day Care Centre</t>
  </si>
  <si>
    <t>ELUKHANYWENI EDUCARE  DELFT</t>
  </si>
  <si>
    <t>Elukhanyweni Educare Centre</t>
  </si>
  <si>
    <t>Eluthandweni Educare</t>
  </si>
  <si>
    <t>ELUXOLWENI CRECHE</t>
  </si>
  <si>
    <t>Eluxolweni Educare Centre</t>
  </si>
  <si>
    <t>Emmanuel (Westlake)</t>
  </si>
  <si>
    <t>Emmanuel Creche</t>
  </si>
  <si>
    <t>Emmanuel Educare</t>
  </si>
  <si>
    <t>EMVELWANO DAY CARE</t>
  </si>
  <si>
    <t>EMYESWENI NOMFANELEKO EDUCARE</t>
  </si>
  <si>
    <t>ENKOSI EDUCARE CENTRE</t>
  </si>
  <si>
    <t>Enozipho Educare</t>
  </si>
  <si>
    <t>Enrichment Centre Creche Oudtshoorn</t>
  </si>
  <si>
    <t>Erasmus Sunshine Day Care</t>
  </si>
  <si>
    <t>Esihle Community Educare Centre</t>
  </si>
  <si>
    <t>Esperanto Educare Centre</t>
  </si>
  <si>
    <t>Etafeni Day Care Nyanga</t>
  </si>
  <si>
    <t>ETHEMBENI PRE SCHOOL KHAYELITSHA</t>
  </si>
  <si>
    <t>ETHEMBENI PRE SCHOOL LANGA</t>
  </si>
  <si>
    <t>Eyabantu Educare Langa</t>
  </si>
  <si>
    <t>Eyethu Educare Langa</t>
  </si>
  <si>
    <t>Eyethu Educare Nyanga Dyakala Crecent New Cross Roads</t>
  </si>
  <si>
    <t>EYONA EDUCARE CENTRE</t>
  </si>
  <si>
    <t>FAIRHILLS ASSOCIATION CRECHE</t>
  </si>
  <si>
    <t>Faith Educare Centre</t>
  </si>
  <si>
    <t>FEETJIELAND BEWAARSKOOL MOLENRIVIER</t>
  </si>
  <si>
    <t>FEETJIELAND BEWAARSKOOL PARYS</t>
  </si>
  <si>
    <t>Feetjieland Educare</t>
  </si>
  <si>
    <t>Feetjieland Speelgroep Vredendal</t>
  </si>
  <si>
    <t>FEMNET MONICA GROVE VOORSKOOLSE SENTRUM</t>
  </si>
  <si>
    <t>Flinkies Dinkies Dagsorgsentrum</t>
  </si>
  <si>
    <t>Flukse Voetjies Daycare Centre</t>
  </si>
  <si>
    <t>FRAAI VIOOLTJIES SPEELGROEP</t>
  </si>
  <si>
    <t>Freimersheim Creche</t>
  </si>
  <si>
    <t xml:space="preserve">Fundaninathi Educare </t>
  </si>
  <si>
    <t>Funimfundo Educare</t>
  </si>
  <si>
    <t xml:space="preserve">GamkaKalatjies </t>
  </si>
  <si>
    <t>Geges Creche</t>
  </si>
  <si>
    <t>Gerties Creche</t>
  </si>
  <si>
    <t>GOD'S LITTLE  ANGELS HOME &amp; PRE SCHOOL</t>
  </si>
  <si>
    <t>GOEDGEDINK BEWAARSKOOL</t>
  </si>
  <si>
    <t>Goldilocks Day Care  Nduli Ceres</t>
  </si>
  <si>
    <t>Goodhope Play Centre Macassar</t>
  </si>
  <si>
    <t>Gouda Educare</t>
  </si>
  <si>
    <t>Gouda Leerondersteuning Aftercare Centre</t>
  </si>
  <si>
    <t>Goue Sonstraaltjies</t>
  </si>
  <si>
    <t>Graceland Educare</t>
  </si>
  <si>
    <t>Graceland Pre-School</t>
  </si>
  <si>
    <t>Green Village Educare</t>
  </si>
  <si>
    <t>Greenfields Educare Centre</t>
  </si>
  <si>
    <t>Greenhills Educare Centre Plettenberg</t>
  </si>
  <si>
    <t>Gregorian Dagsorg en Kleuterskool</t>
  </si>
  <si>
    <t>GROENIE DIE DRAKIE</t>
  </si>
  <si>
    <t>Haarlem Speelgroep</t>
  </si>
  <si>
    <t>Happy Faces Daycare Centre Wydekloof</t>
  </si>
  <si>
    <t>Happy Faces De Meul Bewaarskool</t>
  </si>
  <si>
    <t>Happy Pikinini Educare Voorbrug Delft</t>
  </si>
  <si>
    <t>HAPPY TODDS PELLA</t>
  </si>
  <si>
    <t>HAPPY VALLEY DAY CARE CENTRE</t>
  </si>
  <si>
    <t>Helderliggies Kleuterskool</t>
  </si>
  <si>
    <t>Hemel en Aarde Valley Pre School</t>
  </si>
  <si>
    <t>Holy Cross Creche</t>
  </si>
  <si>
    <t>HOPE &amp; LIGHT ECD (ONS SPEELNESSIE DAY CARE CENTRE)</t>
  </si>
  <si>
    <t>Hope of Africa Day Care</t>
  </si>
  <si>
    <t>HOPLAND DAYCARE</t>
  </si>
  <si>
    <t>Huis Betanie Creche</t>
  </si>
  <si>
    <t>HUMPTY DUMPTY SPEELGROEP</t>
  </si>
  <si>
    <t>Ikamvalethu pre school</t>
  </si>
  <si>
    <t>IKHAYA LABANTWANA CRECHE FISH HOEK</t>
  </si>
  <si>
    <t>IKHAYA LABANTWANA CRECHE OUDTSHOORN</t>
  </si>
  <si>
    <t>Ikhaya Lemfundo</t>
  </si>
  <si>
    <t>Ikhaya Pre-Primary</t>
  </si>
  <si>
    <t>Ikwezi Lokusa Educare</t>
  </si>
  <si>
    <t>Iliso Educare Mandela Park Khayelitsha</t>
  </si>
  <si>
    <t>Ilitha Educare Centre</t>
  </si>
  <si>
    <t>Ilitha Family Learning Educare</t>
  </si>
  <si>
    <t>Ilitha Home Based Care</t>
  </si>
  <si>
    <t>Ilitha Malitha Educare</t>
  </si>
  <si>
    <t>IMIZAMO YETHU Creche KWANOQABA</t>
  </si>
  <si>
    <t>Imizamo Yethu Educare Centre</t>
  </si>
  <si>
    <t>Imizamo Yethu Educare Centre Lower Cross Roads</t>
  </si>
  <si>
    <t>IMIZAMOYENU EDUCARE</t>
  </si>
  <si>
    <t>IMMANUEL SENTRUM</t>
  </si>
  <si>
    <t>Indlovu Educare Monwabisi Park</t>
  </si>
  <si>
    <t>INDY SANA EDUCARE</t>
  </si>
  <si>
    <t>Inga Educare Centre</t>
  </si>
  <si>
    <t>INKWENKWEZI EDUCARE NYANGA</t>
  </si>
  <si>
    <t>Intyatyambo Educare Centre</t>
  </si>
  <si>
    <t>INZAME ZETHU CRECHE GUGULETU</t>
  </si>
  <si>
    <t>Isibane Sempumelelo Creche</t>
  </si>
  <si>
    <t>Isibane Sethu Enrichment Centre</t>
  </si>
  <si>
    <t>Isiseko Educare Centre, Thembalethu, George</t>
  </si>
  <si>
    <t>Ithemba Labantu Lutheran Community centre</t>
  </si>
  <si>
    <t>ITHEMBA PRE SCHOOL</t>
  </si>
  <si>
    <t>Ithembani Educare Centre</t>
  </si>
  <si>
    <t>Ithubalethu Creche</t>
  </si>
  <si>
    <t>Ivy Nyovane Educare Centre</t>
  </si>
  <si>
    <t>Jack and Jill Bewaarskool Ceres</t>
  </si>
  <si>
    <t>Jakkerland Speelkring</t>
  </si>
  <si>
    <t>Jan Groentjie Kleuterskool</t>
  </si>
  <si>
    <t>JIREH EDUCARE</t>
  </si>
  <si>
    <t>Josafat Kleuterskool</t>
  </si>
  <si>
    <t>Joyce Ndinisa Enrichment Centre</t>
  </si>
  <si>
    <t>Jubelland Creche</t>
  </si>
  <si>
    <t>JUNITEK CRECHE</t>
  </si>
  <si>
    <t>Kaalvoet Educare</t>
  </si>
  <si>
    <t>KABOUTERLAND Creche KOUE BOKKEVELD</t>
  </si>
  <si>
    <t>KABOUTERNESSIE</t>
  </si>
  <si>
    <t>KAMMALAND KLEUTER SKOOL OUDTSHOORN</t>
  </si>
  <si>
    <t>KAPTEINTJIES DAGSORG</t>
  </si>
  <si>
    <t>KARMENAADJIE VOOR SKOOLSE SPEELGROEP</t>
  </si>
  <si>
    <t>Kathy's Educare &amp; Pre-Primary</t>
  </si>
  <si>
    <t>KATRYNTJIE PRE SCHOOL</t>
  </si>
  <si>
    <t>KATTERJAKKERTJIES CRECHE</t>
  </si>
  <si>
    <t>Kekkel en Kraai Creche</t>
  </si>
  <si>
    <t>Kensington Creche</t>
  </si>
  <si>
    <t>Khanya Day Care Wellington</t>
  </si>
  <si>
    <t>Khanya Educare Centre</t>
  </si>
  <si>
    <t>Khanyisa Educare Centre</t>
  </si>
  <si>
    <t>Khanyisa Educare Makhaza Khayelitsha</t>
  </si>
  <si>
    <t>Khanyisa Educare Mosselbay</t>
  </si>
  <si>
    <t>KHANYISA EDUCARE WORCESTER</t>
  </si>
  <si>
    <t>KHANYISA PRE SCHOOL NYANGA EAST</t>
  </si>
  <si>
    <t>Khayalethu Educare Centre</t>
  </si>
  <si>
    <t>Khomanani Educare</t>
  </si>
  <si>
    <t xml:space="preserve">KHULA EDUCARE CENTRE </t>
  </si>
  <si>
    <t>Khulangolwazi Educare Centre</t>
  </si>
  <si>
    <t>Khulani Educare Centre</t>
  </si>
  <si>
    <t>Khulani Educare Phillipi Gatesville</t>
  </si>
  <si>
    <t>Khululeka Educare</t>
  </si>
  <si>
    <t>Khumbulani Day Care Centre</t>
  </si>
  <si>
    <t>Khuseleka Educare Centre Khayelitsha</t>
  </si>
  <si>
    <t>Kiddies Educare</t>
  </si>
  <si>
    <t>Klein Begin Bewaarskool Clanwilliam</t>
  </si>
  <si>
    <t>Kleinbegin Bewaarskool Koue Bokkeveld</t>
  </si>
  <si>
    <t>Kleine Pikkewyne</t>
  </si>
  <si>
    <t>Kleinkrantz Creche</t>
  </si>
  <si>
    <t>Klippieland En Klein Keur Bewaarskool</t>
  </si>
  <si>
    <t>Klouter Kabouter Creche Pacaltsdorp  George East</t>
  </si>
  <si>
    <t>KOELFONTEIN CRECHE</t>
  </si>
  <si>
    <t>Koplande Playschool</t>
  </si>
  <si>
    <t>Kranshoek Kleuterskool</t>
  </si>
  <si>
    <t>Kukhanyile Educare</t>
  </si>
  <si>
    <t>Kuyasa Educare Centre Khayelitsha</t>
  </si>
  <si>
    <t>Kwa Zondi Educare</t>
  </si>
  <si>
    <t>Kwakhanya Creche</t>
  </si>
  <si>
    <t>Kwakhanya Early Childhood Learning Centre</t>
  </si>
  <si>
    <t>Kwanda Educare</t>
  </si>
  <si>
    <t>KWELA KWELA EDUCARE</t>
  </si>
  <si>
    <t>Lady Bird Educare Centre</t>
  </si>
  <si>
    <t>Lammeroes Projek Kleuterskool Bonnievale</t>
  </si>
  <si>
    <t>Langa Moravian Educare</t>
  </si>
  <si>
    <t>LANGABUYA EDUCARE CENTRE</t>
  </si>
  <si>
    <t>LANGRIVIER VERSORGOORD</t>
  </si>
  <si>
    <t>Lankwitz Luther Angel Faces Pre-school</t>
  </si>
  <si>
    <t>LATHI THA DAY CARE</t>
  </si>
  <si>
    <t xml:space="preserve">Lawaaikamp Educare </t>
  </si>
  <si>
    <t>Leer en Probeer Bewaarskool</t>
  </si>
  <si>
    <t>Leeufontein Bewaarskool</t>
  </si>
  <si>
    <t>Lehlohonola Pre School</t>
  </si>
  <si>
    <t>Lemoenland Educare</t>
  </si>
  <si>
    <t xml:space="preserve">Leopont Bewaarskool </t>
  </si>
  <si>
    <t>LEWIS GROUP EDUCARE</t>
  </si>
  <si>
    <t>Life Fantastic Home Base Care Mbekweni</t>
  </si>
  <si>
    <t>LIGHUIS KLEUTERSKOOL</t>
  </si>
  <si>
    <t>LIGSTRAALTJIE CRECHE</t>
  </si>
  <si>
    <t>Lingelihle Educare,Mbkweni,Paarl</t>
  </si>
  <si>
    <t>Lithalethu Educare</t>
  </si>
  <si>
    <t>Lithalethu Educare Centre</t>
  </si>
  <si>
    <t>LITHEMBA DAY CARE</t>
  </si>
  <si>
    <t>Little Angels 2 Educare Centre</t>
  </si>
  <si>
    <t>Little Angels Educare</t>
  </si>
  <si>
    <t xml:space="preserve">Little Angels Educare </t>
  </si>
  <si>
    <t>Little Flower Educare  EERSTE RIVER</t>
  </si>
  <si>
    <t>Little Flower Educare  KHAYELITSHA</t>
  </si>
  <si>
    <t>LITTLE FLOWER EDUCARE PAARL</t>
  </si>
  <si>
    <t>Little Green Dolphins</t>
  </si>
  <si>
    <t>Little Hearts Educare Malibu Blue Downes</t>
  </si>
  <si>
    <t>Little Jewels Educare</t>
  </si>
  <si>
    <t>Little Lambs Christian Day Care</t>
  </si>
  <si>
    <t>Little Lillies Educare</t>
  </si>
  <si>
    <t>LITTLE MERMAID DAYCARE CENTRE</t>
  </si>
  <si>
    <t>Little Penquins Day Care Delft South</t>
  </si>
  <si>
    <t>LITTLE STAR EDUCARE</t>
  </si>
  <si>
    <t>Little Stars Brooklyn</t>
  </si>
  <si>
    <t>Lizo Nobanda Day Care Centre</t>
  </si>
  <si>
    <t>Lobelia Happy Tots Educare</t>
  </si>
  <si>
    <t>Lollypop Kleuterskool</t>
  </si>
  <si>
    <t>Loreto Creche Strand</t>
  </si>
  <si>
    <t>LOST CITY COMMUNITY EDUCARE CENTRE</t>
  </si>
  <si>
    <t>LOYISO PRE SCHOOL</t>
  </si>
  <si>
    <t>Luberon Educare</t>
  </si>
  <si>
    <t>LUCAS MBEBE PRE SCHOOL</t>
  </si>
  <si>
    <t>LUKHANYO EDUCARE GUGULETHU</t>
  </si>
  <si>
    <t>Lukhanyo Educare Mfuleni</t>
  </si>
  <si>
    <t>Lukhanyo Home Educare ZWELETHEMBA</t>
  </si>
  <si>
    <t>LUKHANYO PRE-SCHOOL KHAYELITSHA</t>
  </si>
  <si>
    <t>Lumen Christi Educare</t>
  </si>
  <si>
    <t>Lusanda Educare</t>
  </si>
  <si>
    <t>Luthando Day Care Stellenbosch</t>
  </si>
  <si>
    <t>Luthando Educare Bellville</t>
  </si>
  <si>
    <t>LUYOLO PRE SCHOOL</t>
  </si>
  <si>
    <t>LWANDLE PRE SCHOOL</t>
  </si>
  <si>
    <t>Lwazi Educare</t>
  </si>
  <si>
    <t>Lynedoch Early Learning</t>
  </si>
  <si>
    <t>Mamzana Aftercare</t>
  </si>
  <si>
    <t>MANATA EDUCARE</t>
  </si>
  <si>
    <t>Mandalay Educare Centre</t>
  </si>
  <si>
    <t>Mandela Park Community Educare</t>
  </si>
  <si>
    <t>Marius Fransman Dagsorgsentrum</t>
  </si>
  <si>
    <t>Maroro Educare Khayelitsha</t>
  </si>
  <si>
    <t>MASAKHANE EDUCARE   BEAUFORT WES</t>
  </si>
  <si>
    <t>MASAKHANE EDUCARE CENTRE KRAAIFONTEIN</t>
  </si>
  <si>
    <t>MASAKHANE EDUCARE OCEAN VIEW</t>
  </si>
  <si>
    <t>MASAKHANE GRASSROOTS EDUCARE CENTRE</t>
  </si>
  <si>
    <t>Masakheni Fox Educare Centre</t>
  </si>
  <si>
    <t>Masande Educare</t>
  </si>
  <si>
    <t>MASIBAMBANE EDUCARE GEORGE</t>
  </si>
  <si>
    <t>Masibambane Educare WELTEVREDEN VALLEY</t>
  </si>
  <si>
    <t>MASIBONISANE EDUCARE CENTRE</t>
  </si>
  <si>
    <t>Masibulele Educare Centre</t>
  </si>
  <si>
    <t>MASIBULELE HOME EDUC PAARL</t>
  </si>
  <si>
    <t>MASIBULELE PRE SCHOOL KHAYELITSHA</t>
  </si>
  <si>
    <t>Masifunde Creche Stellenbosch</t>
  </si>
  <si>
    <t>Masikhanye Educare Centre</t>
  </si>
  <si>
    <t>MASIKHULE CRECHE</t>
  </si>
  <si>
    <t>Masikhule Home Creche Nyanga East</t>
  </si>
  <si>
    <t>Masikhulisane Day and After Care</t>
  </si>
  <si>
    <t>Masikhululeke Educare Centre</t>
  </si>
  <si>
    <t>MASINCEDANE DAYCARE CENTRE MBEKWENI</t>
  </si>
  <si>
    <t>Masincedane Educare Centre Lower Cross Roads</t>
  </si>
  <si>
    <t>MASINCEDISANE CRECHE MOSSEL BAY</t>
  </si>
  <si>
    <t>MASIQHUBEKE EDUCARE CENTRE</t>
  </si>
  <si>
    <t>MASISBENZISANE EDUCARE</t>
  </si>
  <si>
    <t>Masithembane Educare Centre</t>
  </si>
  <si>
    <t>Masivuye Educare Centre</t>
  </si>
  <si>
    <t>MASIZAKHE CRECHE GEORGE</t>
  </si>
  <si>
    <t>Masizakhe Educare HERMANUS</t>
  </si>
  <si>
    <t>MASIZAME EDUCARE KHAYELITSHA</t>
  </si>
  <si>
    <t>Masjidul Ighlaas Premadrassa Educare</t>
  </si>
  <si>
    <t>Masonwabe Educare</t>
  </si>
  <si>
    <t>Mayazi Educare Centre</t>
  </si>
  <si>
    <t xml:space="preserve">Mayibongwe </t>
  </si>
  <si>
    <t>MICKEY MOUSE KLEUTERSKOOL OUDTSHOORN</t>
  </si>
  <si>
    <t>Mickey Mouse Speelgroep</t>
  </si>
  <si>
    <t>MICKEY MOUSE SPEELGROEP KLAARSTROOM</t>
  </si>
  <si>
    <t>MICKEY MOUSE SWELLENDAM</t>
  </si>
  <si>
    <t>MINA MOO Creche UNIONDALE</t>
  </si>
  <si>
    <t>MINA MOO KOUE BOKKEVELD</t>
  </si>
  <si>
    <t>Minkies Educare Centre</t>
  </si>
  <si>
    <t>MIZPAH EDUCARE CENTRE - MITCHELL'S PLAIN</t>
  </si>
  <si>
    <t>Moemfies Playgroup</t>
  </si>
  <si>
    <t>MONWABISI EDUCARE MBEKWENI</t>
  </si>
  <si>
    <t>Monwabisi Educare,Khayelitsha</t>
  </si>
  <si>
    <t>MONWABISI PRE SCHOOL LANGA</t>
  </si>
  <si>
    <t>Monwood Play Group Phillipi</t>
  </si>
  <si>
    <t>MORESTER KLEUTERSKOOL</t>
  </si>
  <si>
    <t>MOSSIENES CRECHE</t>
  </si>
  <si>
    <t>MOUNT CARMEL CRECHE</t>
  </si>
  <si>
    <t>MPUMELELO EDUCARE CENTRE</t>
  </si>
  <si>
    <t>Msobomvu Educare Centre</t>
  </si>
  <si>
    <t>Mthawelanga Educare Centre</t>
  </si>
  <si>
    <t>Mthimkhulu Smart Kids</t>
  </si>
  <si>
    <t>Murraysburg Kleuterskool</t>
  </si>
  <si>
    <t>Mzamo Educare Centre</t>
  </si>
  <si>
    <t>MZAMOMHLE EDUCARE KRAAIFONTEIN</t>
  </si>
  <si>
    <t>Mzamomhle Educare Mfuleni</t>
  </si>
  <si>
    <t>Mzamomhle Educare PHILLIPPI</t>
  </si>
  <si>
    <t>Mzamowethu Creche</t>
  </si>
  <si>
    <t>Mzomhle Educare Centre</t>
  </si>
  <si>
    <t>NCEBAKAZI CRECHE FOR DISABLED CHILDREN</t>
  </si>
  <si>
    <t>NCEDOLWESIZWE EDUCARE</t>
  </si>
  <si>
    <t xml:space="preserve">Nceduluntu Baby Care </t>
  </si>
  <si>
    <t>Nceduluntu Educare Centre</t>
  </si>
  <si>
    <t>NCEDULUNTU EDUCARE CENTRE KHAYELITSHA P683</t>
  </si>
  <si>
    <t>Nceduluntu Educare Centre, Makhaza</t>
  </si>
  <si>
    <t>New Fountain Masakhani Creche</t>
  </si>
  <si>
    <t>New Haven</t>
  </si>
  <si>
    <t>New Millenium Educare</t>
  </si>
  <si>
    <t>New Rest Enrichment Centre</t>
  </si>
  <si>
    <t>New World Foundation Lavender Hill Creche</t>
  </si>
  <si>
    <t>Nikiwe Educare</t>
  </si>
  <si>
    <t>Nkcubeko Educare Mfuleni</t>
  </si>
  <si>
    <t>Nobantu Afterschool Care</t>
  </si>
  <si>
    <t>NOBANTU EDUCARE CENTRE</t>
  </si>
  <si>
    <t>Nobubele Educare</t>
  </si>
  <si>
    <t>Nobuntu Educare Centre</t>
  </si>
  <si>
    <t>Nokhanyo Educare Centre</t>
  </si>
  <si>
    <t>NOLUBABALO PRE  SCHOOL</t>
  </si>
  <si>
    <t>NOLUFEFE PRE SCHOOL</t>
  </si>
  <si>
    <t>NOLUKHANYISO EDUCARE</t>
  </si>
  <si>
    <t>NOLUKHANYO EDUCARE LANGA</t>
  </si>
  <si>
    <t>Nolungile Educare,Gugulethu</t>
  </si>
  <si>
    <t>Noluthando Creche Knysna</t>
  </si>
  <si>
    <t>NOLUTHANDO EDUCARE (J474 Mcewula Road)</t>
  </si>
  <si>
    <t>NOLUTHANDO EDUCARE NYANGA</t>
  </si>
  <si>
    <t>NOLUTHANDO PRE SCHOOL LANGA</t>
  </si>
  <si>
    <t>Nolwandle Educare</t>
  </si>
  <si>
    <t>NOMAXABISO EDUCARE</t>
  </si>
  <si>
    <t>NOMHLE EDUCARE CENTRE</t>
  </si>
  <si>
    <t>Nomonde Creche Oudtshoorn</t>
  </si>
  <si>
    <t>NOMONDE EDUCARE 1</t>
  </si>
  <si>
    <t>Nomonde Educare OLD CROSS ROADS GUGULETU</t>
  </si>
  <si>
    <t>NOMONDE PRE SCHOOL LANGA</t>
  </si>
  <si>
    <t>NOMPUMELELO CRECHE THEMBALETHU</t>
  </si>
  <si>
    <t>NOMPUMELELO EDUCARE GUGULETU BOX 368</t>
  </si>
  <si>
    <t>NOMPUMELELO EDUCARE KHAYELITSHA</t>
  </si>
  <si>
    <t>NOMPUMELELO EDUCARE MBEKWENI</t>
  </si>
  <si>
    <t>NOMSA EDUCARE CO IKHAMVA LABANTU</t>
  </si>
  <si>
    <t>NOMVUZO EDUCARE</t>
  </si>
  <si>
    <t>NOMZAMO CRECHE  GUGULETHU</t>
  </si>
  <si>
    <t>Nomzamo Day Care Centre</t>
  </si>
  <si>
    <t>NOMZAMO EDUCARE MBEKWENI</t>
  </si>
  <si>
    <t>NOMZAMO ZWELIHLE DAY CARE</t>
  </si>
  <si>
    <t>Nonceba Educare Centre</t>
  </si>
  <si>
    <t>NONCEDO EDUCARE LANGA</t>
  </si>
  <si>
    <t>Noncedo Educare PHILLIPPI</t>
  </si>
  <si>
    <t>NONCEDO PRE SCHOOL  KHAYELITSHA</t>
  </si>
  <si>
    <t>NONCEDO PRE SCHOOL  OUDTSHOORN</t>
  </si>
  <si>
    <t xml:space="preserve">NONDZAME EDUCARE  GUGULETU </t>
  </si>
  <si>
    <t xml:space="preserve">NONKOSINATHI EDUCARE CENTRE </t>
  </si>
  <si>
    <t>NONKQUBELA DAY CARE CENTRE GUGULETU</t>
  </si>
  <si>
    <t>NONKQUBELA EDUCARE CENTRE KHAYELITSHA</t>
  </si>
  <si>
    <t>NONKQUBELA EDUCARE CENTRE MBEKWENI</t>
  </si>
  <si>
    <t>NONKULULEKO EDUCARE CENTRE</t>
  </si>
  <si>
    <t>NONTSEBENZISWANO EDUCARE</t>
  </si>
  <si>
    <t>Nonzaliseko Educare</t>
  </si>
  <si>
    <t>NONZAME PLAY GROUP GEORGE</t>
  </si>
  <si>
    <t>Noorul Islam</t>
  </si>
  <si>
    <t>NORWOOD EARLY CENTRE</t>
  </si>
  <si>
    <t>NOSAKHELE EDUCARE</t>
  </si>
  <si>
    <t>Nosango Educare</t>
  </si>
  <si>
    <t>Nosiseko Educare Centre</t>
  </si>
  <si>
    <t>NOSISEKO EDUCARE KHAYELITSHA</t>
  </si>
  <si>
    <t>NOSISEKO EDUCARE NYANGA</t>
  </si>
  <si>
    <t>Noxolo Educare</t>
  </si>
  <si>
    <t>NOZUKILE EDUCARE KHAYELITSHA</t>
  </si>
  <si>
    <t>Nozuko Educare</t>
  </si>
  <si>
    <t>NYANGA EDUCARE CENTRE</t>
  </si>
  <si>
    <t>OASIS GEMEENSKAPSPROJEKTE ONS NESSIE</t>
  </si>
  <si>
    <t>Okuhle Connies Educare</t>
  </si>
  <si>
    <t>Olunje Home Based Care</t>
  </si>
  <si>
    <t>Ongelegen Pre Primary School</t>
  </si>
  <si>
    <t xml:space="preserve">ONGIE'S DAY CARE </t>
  </si>
  <si>
    <t>ONSE SKOOL (MARANATHA TRUST)</t>
  </si>
  <si>
    <t>Oppie Koppie Creche</t>
  </si>
  <si>
    <t>Oppie Koppie Dagsorg</t>
  </si>
  <si>
    <t>OU STASIE CRECHE</t>
  </si>
  <si>
    <t>Oudemuragie Pre Primere</t>
  </si>
  <si>
    <t>Outeniqualand Rural Development Diepkloof Creche</t>
  </si>
  <si>
    <t>PARKWOOD BUSY BEES EDUCARE</t>
  </si>
  <si>
    <t>Paternoster Educare Centre</t>
  </si>
  <si>
    <t>Pelikaan Bewaarskool</t>
  </si>
  <si>
    <t>Peter Pan Down Syndrome Centre</t>
  </si>
  <si>
    <t>Phakamani Baby care</t>
  </si>
  <si>
    <t>Phakamani Educare</t>
  </si>
  <si>
    <t>PHANDULWAZI EDUCARE</t>
  </si>
  <si>
    <t xml:space="preserve">Phandulwazi Educare Centre </t>
  </si>
  <si>
    <t>Phaphamani Pre School Khayelitsha</t>
  </si>
  <si>
    <t>Philani Child Health &amp; Nutrition Project</t>
  </si>
  <si>
    <t>Philani Educare</t>
  </si>
  <si>
    <t>Philani Educare - Philani Nutrition Centre Trust</t>
  </si>
  <si>
    <t>PHILANI NUTITION CENTRE</t>
  </si>
  <si>
    <t>PHILLIPPI CHILDRENS CENTRE</t>
  </si>
  <si>
    <t>Phumelela Day Care</t>
  </si>
  <si>
    <t>Phumlani Educare Centre</t>
  </si>
  <si>
    <t>PIEREWIET SPEELGROEP</t>
  </si>
  <si>
    <t>Pikanini Creche Vredenburg</t>
  </si>
  <si>
    <t>Pinelands Creche</t>
  </si>
  <si>
    <t>Pinkise Educare</t>
  </si>
  <si>
    <t>PJs Educare Elsies River</t>
  </si>
  <si>
    <t>Play and Learn Educare</t>
  </si>
  <si>
    <t>Pophuis Creche</t>
  </si>
  <si>
    <t>Poplap</t>
  </si>
  <si>
    <t>Power Kids</t>
  </si>
  <si>
    <t>PRECIOUS KIDS BABY CARE</t>
  </si>
  <si>
    <t xml:space="preserve">Precious Lighthouse </t>
  </si>
  <si>
    <t>Prysbyterian Phumlani Educare Centre</t>
  </si>
  <si>
    <t>PUMA DAYCARE CENTRE</t>
  </si>
  <si>
    <t>Qaqamba Educare Khayelitsha</t>
  </si>
  <si>
    <t>Qhama Educare</t>
  </si>
  <si>
    <t>Qhamani Educare</t>
  </si>
  <si>
    <t>Qhayisa Pre-School</t>
  </si>
  <si>
    <t>Rainbow Educare Centre KHAYELITSHA</t>
  </si>
  <si>
    <t>RAINBOW EDUCARE CENTRE PAARL</t>
  </si>
  <si>
    <t>Rainbow Valley Educare Centre</t>
  </si>
  <si>
    <t>Reenboog Kleuterskool</t>
  </si>
  <si>
    <t>REPELSTEELTJIE DAGSORG</t>
  </si>
  <si>
    <t>Riebeeckriviervallei Creche</t>
  </si>
  <si>
    <t>Rin Tin Tin Speelgroep</t>
  </si>
  <si>
    <t xml:space="preserve">Rise and Shine Educare </t>
  </si>
  <si>
    <t>Ron's Educare</t>
  </si>
  <si>
    <t>Rosie land Educare</t>
  </si>
  <si>
    <t>SAARTJIE DAGSORGSENTRUM</t>
  </si>
  <si>
    <t>SACRED HEART KLEUTERSKOOL</t>
  </si>
  <si>
    <t>SAKHILE EDUCARE</t>
  </si>
  <si>
    <t>Sakhingomso Creche</t>
  </si>
  <si>
    <t>Sakhingomso Educare  Centre</t>
  </si>
  <si>
    <t>Sakhisizwe Educare Centre</t>
  </si>
  <si>
    <t>Sakhuluntu Educare Mfuleni</t>
  </si>
  <si>
    <t>SAKHUMZI EDUCARE MFULENI</t>
  </si>
  <si>
    <t>Salvation Army Goodwill Centre</t>
  </si>
  <si>
    <t>SAMORA MACHELL EDUCARE</t>
  </si>
  <si>
    <t>Samuel Creche Hopefield</t>
  </si>
  <si>
    <t>Sandanezwe Creche GEORGE</t>
  </si>
  <si>
    <t>SANDANEZWE EDUCARE</t>
  </si>
  <si>
    <t>Saxon Sea Creche</t>
  </si>
  <si>
    <t>SEEMEEU BEWAARSKOOL DIE PRINSIPAAL</t>
  </si>
  <si>
    <t>Sibanye Educare Centre Harare Khayeltisha</t>
  </si>
  <si>
    <t>Siembamba  Sir Lowry's Pass</t>
  </si>
  <si>
    <t>Siembamba Creche Haarlem</t>
  </si>
  <si>
    <t>Siembamba Day Care Fisantekraal, Durbanville</t>
  </si>
  <si>
    <t>Sikhuseleni Educare Khayelitsha</t>
  </si>
  <si>
    <t>Sikhuthale Day Care Strand</t>
  </si>
  <si>
    <t>Silvertown Educare Centre</t>
  </si>
  <si>
    <t>Simni Educare</t>
  </si>
  <si>
    <t>Simunye Educare</t>
  </si>
  <si>
    <t>SINAKO EDUCARE</t>
  </si>
  <si>
    <t>SINALO HOME BASE</t>
  </si>
  <si>
    <t>SINETHEMBA EDUCARE CENTRE PAARL</t>
  </si>
  <si>
    <t>SINETHEMBA EDUCARE WALLACEDENE</t>
  </si>
  <si>
    <t>Sinoyolo Educare Centre Khayelitsha</t>
  </si>
  <si>
    <t>Sionsberg Pre School</t>
  </si>
  <si>
    <t>Siphamandla Educare2</t>
  </si>
  <si>
    <t>SIPHUCULE CRECHE</t>
  </si>
  <si>
    <t>Siphumeze Educare Centre</t>
  </si>
  <si>
    <t>Siqalo Educare Centre</t>
  </si>
  <si>
    <t>Siseko Creche  Asanda Village Strand</t>
  </si>
  <si>
    <t>Sisonke Educare Gugulethu</t>
  </si>
  <si>
    <t>Sivukile Educare Centre</t>
  </si>
  <si>
    <t>SIVUNYIWE IKHWEZI PRE-SCHOOL</t>
  </si>
  <si>
    <t>SIVUYILE NURRUDIN EDUCARE</t>
  </si>
  <si>
    <t>Siyafunda Educare Centre</t>
  </si>
  <si>
    <t>Siyahluma Educare Centre</t>
  </si>
  <si>
    <t>Siyakha Community Educare</t>
  </si>
  <si>
    <t>Siyakhathala After School Care</t>
  </si>
  <si>
    <t>Siyakhula Creche</t>
  </si>
  <si>
    <t>SIYAKHULA DAY CARE MBEKWENI</t>
  </si>
  <si>
    <t>Siyakhulisa Educare</t>
  </si>
  <si>
    <t>Siyanda Educare Khayelitsha</t>
  </si>
  <si>
    <t>Siyanda Homebase MBEKWENI</t>
  </si>
  <si>
    <t>SIYAVUYA CRECHE PAARL</t>
  </si>
  <si>
    <t>Siyaya Educare Centre</t>
  </si>
  <si>
    <t>Siyazama Creche</t>
  </si>
  <si>
    <t>SIYAZAMA CRECHE (GEORGE)</t>
  </si>
  <si>
    <t>SIYAZAMA EDUCARE</t>
  </si>
  <si>
    <t>Siyazama Educare Centre Wallacedene</t>
  </si>
  <si>
    <t>SIYAZAMA PRE SCHOOL MILNERTON</t>
  </si>
  <si>
    <t>SIYIZAMILE PRE SCHOOL</t>
  </si>
  <si>
    <t>Sizabantu Educare Centre</t>
  </si>
  <si>
    <t>SIZIWE DAY CARE</t>
  </si>
  <si>
    <t>Skoenlappertjie Dagsorg</t>
  </si>
  <si>
    <t>SMURFIE KLEUTERSKOOL LOUWVILLE</t>
  </si>
  <si>
    <t>Smurfies Kleuterschool Klawer</t>
  </si>
  <si>
    <t>Sobambisana Educare</t>
  </si>
  <si>
    <t>Soete Uurtjies Dagsentrum Pacaltsdorp George</t>
  </si>
  <si>
    <t>SOLOMON MAHLANGU EDUCARE</t>
  </si>
  <si>
    <t>Someleze Educare Centre</t>
  </si>
  <si>
    <t>SOMLANDELA</t>
  </si>
  <si>
    <t>SONNEBLOM CRECHE</t>
  </si>
  <si>
    <t>Sonneblom Kleuterskool</t>
  </si>
  <si>
    <t>Sonneblomland Creche</t>
  </si>
  <si>
    <t>Sonskynhoekie Voorskoolse Sentrum</t>
  </si>
  <si>
    <t>SONSTRAAL SPEELGROEP DE RUST</t>
  </si>
  <si>
    <t>SONSTRAALTJIE KLEUTERSKOOL  NELSPOORT</t>
  </si>
  <si>
    <t>Sonwabile Educare and Aftercare Centre</t>
  </si>
  <si>
    <t>Sophumelela Educare</t>
  </si>
  <si>
    <t>Sophumelela Pre-School</t>
  </si>
  <si>
    <t>South Hops Creche</t>
  </si>
  <si>
    <t>SOYISILE EDUCARE CENTRE</t>
  </si>
  <si>
    <t>Spine Educare</t>
  </si>
  <si>
    <t>Springwood Educare</t>
  </si>
  <si>
    <t>ST ANTHONYS PRE SCHOOL</t>
  </si>
  <si>
    <t>St Blaize Creche</t>
  </si>
  <si>
    <t>ST ELIZABETH PRE PRIMER</t>
  </si>
  <si>
    <t>St Francis Educare Centre</t>
  </si>
  <si>
    <t>St Francis Educare Khayelitsha</t>
  </si>
  <si>
    <t>St John's Pre Primary School Strand</t>
  </si>
  <si>
    <t>ST JOHNS PRE PRIMERE CUM CRECHE</t>
  </si>
  <si>
    <t>St Josephine Bakhita Creche Ceres</t>
  </si>
  <si>
    <t>St Konrad Kleuterskool</t>
  </si>
  <si>
    <t>ST MARTIN WIELIE WALIE</t>
  </si>
  <si>
    <t>ST MARY'S EDUCARE</t>
  </si>
  <si>
    <t>ST RAPHAEL VOORSKOOLSENTRUM</t>
  </si>
  <si>
    <t>ST STEPHENS E.L.C</t>
  </si>
  <si>
    <t>STEENVLIET GEMEENSKAP KLEUTERSKOOL</t>
  </si>
  <si>
    <t>STEP BY STEP PRE SCHOOL</t>
  </si>
  <si>
    <t>Stepping Stone Educare Centre</t>
  </si>
  <si>
    <t>Stepping Stones Daycare Centre</t>
  </si>
  <si>
    <t>Sterreland Creche</t>
  </si>
  <si>
    <t>Strandlopertjie Bewaarskool</t>
  </si>
  <si>
    <t>Sunbeam Speelgroep Stilbaai</t>
  </si>
  <si>
    <t>SUNSHINE CRECHE</t>
  </si>
  <si>
    <t>Sunshine Day Care Mbkweni</t>
  </si>
  <si>
    <t>Survivors Riverlands</t>
  </si>
  <si>
    <t>Swaeltjieland Kleuterskool</t>
  </si>
  <si>
    <t>Tafelsig Educare</t>
  </si>
  <si>
    <t>TAO TAO DAY CARE CENTRE</t>
  </si>
  <si>
    <t>TELETUBBIES</t>
  </si>
  <si>
    <t>Teletubbies Creche Fisantekraal</t>
  </si>
  <si>
    <t>Teletubbies Playschool</t>
  </si>
  <si>
    <t>TENDER LOVING CARE EDUCARE</t>
  </si>
  <si>
    <t>Thabong Daily Care Creche Asandavillage Strand</t>
  </si>
  <si>
    <t>Thandabantu Pre School</t>
  </si>
  <si>
    <t>Thandi Community Centre</t>
  </si>
  <si>
    <t>The Jo Warrington Charitable Foundation</t>
  </si>
  <si>
    <t>The Salvation Army Goodwill Centre Bonteheuwel</t>
  </si>
  <si>
    <t>THEEWATERSKLOOF CRECHE</t>
  </si>
  <si>
    <t>THEMBA EDUCARE CENTRE</t>
  </si>
  <si>
    <t>THEMBINKOSI DAY CARE CENTRE</t>
  </si>
  <si>
    <t>THOZAMA PRE SCHOOL</t>
  </si>
  <si>
    <t>Tinkie Winkie Creche</t>
  </si>
  <si>
    <t>TINY TOTS CRECHE SIR LOWRYS PASS</t>
  </si>
  <si>
    <t>Tiny Tots Educare Khayelitsha</t>
  </si>
  <si>
    <t>TRAWAL BEWAARSKOOL</t>
  </si>
  <si>
    <t>TULBAGH VERSORGINGSOORD</t>
  </si>
  <si>
    <t>Twinkle Little Star Educare Fisantekraal</t>
  </si>
  <si>
    <t>Twinkle Stars Creche</t>
  </si>
  <si>
    <t>Ubukho Bakhe Educare</t>
  </si>
  <si>
    <t>Ubuntu Creche</t>
  </si>
  <si>
    <t>Ukwanda Pre School</t>
  </si>
  <si>
    <t>Uluntu Creche</t>
  </si>
  <si>
    <t>Ulwazi Educare Centre</t>
  </si>
  <si>
    <t>Ulwazi Educare No 2</t>
  </si>
  <si>
    <t>Umanyano Educare</t>
  </si>
  <si>
    <t>Umingonaphakade Educare Khayelitsha</t>
  </si>
  <si>
    <t>UMTHAWELANGA MEANING SUNRISE</t>
  </si>
  <si>
    <t>Umzi Educare</t>
  </si>
  <si>
    <t>Umzomhle Educare</t>
  </si>
  <si>
    <t>Understanding Hope &amp; Care Educare</t>
  </si>
  <si>
    <t>Uvuyo Lwethu Educare</t>
  </si>
  <si>
    <t>VALHALLA PARK BEWAARSKOOL</t>
  </si>
  <si>
    <t>VDP GREEN CURTAINS PRE SCHOOL</t>
  </si>
  <si>
    <t>Vela Methodist Creche Beaufort West</t>
  </si>
  <si>
    <t>VICKYS CRECHE</t>
  </si>
  <si>
    <t>Victoria Mxenge Educare</t>
  </si>
  <si>
    <t>Vinknessie Creche Clanwilliam</t>
  </si>
  <si>
    <t>Vlinderland Opvoedsentrum</t>
  </si>
  <si>
    <t>Vlytige Volstruisies Speelskool</t>
  </si>
  <si>
    <t>VREDEHOEK BEWAARSKOOL</t>
  </si>
  <si>
    <t>Vrederust Pre Primer</t>
  </si>
  <si>
    <t>Vreugdevoetjies Huis van Hoop</t>
  </si>
  <si>
    <t>VROLIKE VINKIES CRECHE CALITZDORP</t>
  </si>
  <si>
    <t>Vrolike Vinkies Dagsorg Greyton</t>
  </si>
  <si>
    <t>VROLIKE VINKIES EDUCARE(RENIER VAN ROOYEN)</t>
  </si>
  <si>
    <t>VROLIKE VINKIES VOORSKOOLSE OPLEIDING</t>
  </si>
  <si>
    <t>Vrolike Vlindertjies</t>
  </si>
  <si>
    <t>Vukile Tshwete ECD Enrichment Centre</t>
  </si>
  <si>
    <t>VUKUKHANYE EDUCARE  PAARL</t>
  </si>
  <si>
    <t>Vukuzenzele Educare Centre</t>
  </si>
  <si>
    <t>VULINDLELE MSENGE BEWAARSKOOL</t>
  </si>
  <si>
    <t>Vusisiwe Educare Centre</t>
  </si>
  <si>
    <t>Vusisizwe Educare</t>
  </si>
  <si>
    <t>VUZOKUHLE EDUCARE</t>
  </si>
  <si>
    <t>Waboomskraal Gemeenskap Ontwikkelingsforum Rainbow Toddlers</t>
  </si>
  <si>
    <t>WARMBRON PRE PRIMERE SKOOL</t>
  </si>
  <si>
    <t>Wavecrest Educare Centre</t>
  </si>
  <si>
    <t>Wesbank Educare Centre</t>
  </si>
  <si>
    <t xml:space="preserve">Wesfleur Creche </t>
  </si>
  <si>
    <t>White City Daycare Centre</t>
  </si>
  <si>
    <t>WHITE DOVE CRECHE</t>
  </si>
  <si>
    <t>WIELIE WALIE SPEELGROEP BITTERFONTEIN</t>
  </si>
  <si>
    <t>Wippie en Snippie Dagsorg</t>
  </si>
  <si>
    <t>Woelwaters Creche Saron</t>
  </si>
  <si>
    <t>WOELWATERS DAGSORG CERES</t>
  </si>
  <si>
    <t>WOLWEDANS CRECHE</t>
  </si>
  <si>
    <t>WONDERLAND CRECHE  WOODSTOCK</t>
  </si>
  <si>
    <t>Wonderland Educare Centre</t>
  </si>
  <si>
    <t>Wonderland Full Gospel</t>
  </si>
  <si>
    <t>WUPPERTHAL MORAVIAN CRECHE</t>
  </si>
  <si>
    <t>Wynberg Creche</t>
  </si>
  <si>
    <t>Wyzneusies Creche</t>
  </si>
  <si>
    <t xml:space="preserve">Yazile Christian Educare Centre </t>
  </si>
  <si>
    <t>Yizani Sakhe Ubunye Educare</t>
  </si>
  <si>
    <t>Yomelelani Pre School</t>
  </si>
  <si>
    <t>Zakhele Educare</t>
  </si>
  <si>
    <t>Zama Home Based</t>
  </si>
  <si>
    <t>Zama Zama Educare</t>
  </si>
  <si>
    <t>Zamat Educare</t>
  </si>
  <si>
    <t>Zamokuhle Day Care Centre  Wallacedene</t>
  </si>
  <si>
    <t>Zamukhanyo Educare Philippi</t>
  </si>
  <si>
    <t>Zamuxolo Educare Khayelitsha</t>
  </si>
  <si>
    <t>ZAMUXOLO PLAYGROUP</t>
  </si>
  <si>
    <t>Zanokhanyo Educare Gugs</t>
  </si>
  <si>
    <t>Zanokhanyo Enrichment Centre</t>
  </si>
  <si>
    <t>Zanokhanyo Pre-School</t>
  </si>
  <si>
    <t>ZANOLWAZI EDUCARE PHILLIPI</t>
  </si>
  <si>
    <t>ZANOXOLO EDUCARE</t>
  </si>
  <si>
    <t>Zenzele Creche Stellenbosch</t>
  </si>
  <si>
    <t>Zimele Educare Centre</t>
  </si>
  <si>
    <t>Zinzendorf</t>
  </si>
  <si>
    <t>ZISUKHANYO EDUCARE CENTRE</t>
  </si>
  <si>
    <t>ZIZAMELE EDUCARE CENTRE</t>
  </si>
  <si>
    <t xml:space="preserve">Zizamele Educare Centre </t>
  </si>
  <si>
    <t xml:space="preserve">Zusakhe Educare </t>
  </si>
  <si>
    <t>ZWELETHEMBA ROTARY PRE SCHOOL</t>
  </si>
  <si>
    <t>Al Faalah Educare</t>
  </si>
  <si>
    <t>ECD Conditional Grant</t>
  </si>
  <si>
    <t>Anethemba Educare</t>
  </si>
  <si>
    <t xml:space="preserve">Anointed Educare Centre </t>
  </si>
  <si>
    <t>BABALWA EDUCARE</t>
  </si>
  <si>
    <t>BAVUMELENI EDUCARE CENTRE</t>
  </si>
  <si>
    <t>BLOOMING STAR 2</t>
  </si>
  <si>
    <t>Bongolethu Educare Centre Khayelitsha</t>
  </si>
  <si>
    <t>BONISA EDUCARE</t>
  </si>
  <si>
    <t>BONNIE PEOPLE PROJECT</t>
  </si>
  <si>
    <t>Bumble bees</t>
  </si>
  <si>
    <t>Butterfly House Playgroup</t>
  </si>
  <si>
    <t>Die Rakkertjies</t>
  </si>
  <si>
    <t>Dolfyntjies Bewaarskool</t>
  </si>
  <si>
    <t>Dora Thamana Educare Centre</t>
  </si>
  <si>
    <t>Eagles Nest Daycare Centre</t>
  </si>
  <si>
    <t xml:space="preserve">Elimiyo Educare Centre </t>
  </si>
  <si>
    <t>ELIXESHA EDUCARE CENTRE</t>
  </si>
  <si>
    <t>EMILY'S PLAYSCHOOL</t>
  </si>
  <si>
    <t>Enkazimlweni Educare</t>
  </si>
  <si>
    <t xml:space="preserve">Enkuthazweni Educare Centre </t>
  </si>
  <si>
    <t>ETHEMBENI EDUCARE</t>
  </si>
  <si>
    <t>ETHEMBENI EDUCARE CENTRE</t>
  </si>
  <si>
    <t xml:space="preserve">Eyethu Creche </t>
  </si>
  <si>
    <t xml:space="preserve">Eyethu Daycare Centre </t>
  </si>
  <si>
    <t xml:space="preserve">EZINKWENKWEZINI EDUCARE &amp; AFTERCARE </t>
  </si>
  <si>
    <t>Fifth Avenue Day Care Centre</t>
  </si>
  <si>
    <t>Flukse Voetjies Educare</t>
  </si>
  <si>
    <t>Gansbaai Daycare for Children</t>
  </si>
  <si>
    <t>Golden Valley Creche</t>
  </si>
  <si>
    <t>Grace Educare Centre</t>
  </si>
  <si>
    <t xml:space="preserve">Great Commission Educare Centre </t>
  </si>
  <si>
    <t>GROW WITH PHILLIPI EDUCARE</t>
  </si>
  <si>
    <t>Haasbekkie Dagsorgsentrum</t>
  </si>
  <si>
    <t>Hearts of Hope</t>
  </si>
  <si>
    <t>HOSA-Hope Southern Africa(Hope ECD)</t>
  </si>
  <si>
    <t>HOUSE OF ISRAEL EDUCARE</t>
  </si>
  <si>
    <t>Ikusasalethu Educare Centre</t>
  </si>
  <si>
    <t>Ilingelethu Educare Centre</t>
  </si>
  <si>
    <t>Ilithalethu Community Playgroup</t>
  </si>
  <si>
    <t>ILITHALETHU EDUCARE</t>
  </si>
  <si>
    <t>Inkcubeko Educare Centre</t>
  </si>
  <si>
    <t>INZAME ZETHU EDUCARE KHAYELITSHA</t>
  </si>
  <si>
    <t>ISISEKO EDUCARE CENTRE</t>
  </si>
  <si>
    <t xml:space="preserve">Isiseko Educare Centre - George </t>
  </si>
  <si>
    <t>Ithemba School</t>
  </si>
  <si>
    <t>Judah Square Educare Centre</t>
  </si>
  <si>
    <t>KHANYISA DAY CARE CENTRE MBEKWENI</t>
  </si>
  <si>
    <t>Khanyolwethu Educare Khayelitsha</t>
  </si>
  <si>
    <t>Khayalabantwana Educare Centre</t>
  </si>
  <si>
    <t xml:space="preserve">Khayelitsha Christian Academy </t>
  </si>
  <si>
    <t xml:space="preserve">KHULANI EDUCARE </t>
  </si>
  <si>
    <t>Kiddies Best Educare</t>
  </si>
  <si>
    <t>Kidz @ the Centre</t>
  </si>
  <si>
    <t>KINGDOM KIDS</t>
  </si>
  <si>
    <t>Kleine Eendjies speelgroep</t>
  </si>
  <si>
    <t xml:space="preserve">kleine Kuikens creche </t>
  </si>
  <si>
    <t>KLIPDRIFT CRECHE</t>
  </si>
  <si>
    <t>Klippieland Bewaarskool De Keur</t>
  </si>
  <si>
    <t>KWA NOLUFEFE EDUCARE CENTRE</t>
  </si>
  <si>
    <t>LIQAQAMBILE EDUCARE</t>
  </si>
  <si>
    <t>Lisa Educare Centre</t>
  </si>
  <si>
    <t xml:space="preserve">Lisakhanya Educare Centre </t>
  </si>
  <si>
    <t>Little Bunnys Educare</t>
  </si>
  <si>
    <t xml:space="preserve">Louisa Happy Toddlers Educare </t>
  </si>
  <si>
    <t xml:space="preserve">Lubabalo Educare Centre </t>
  </si>
  <si>
    <t>LUTHO EDUCARE</t>
  </si>
  <si>
    <t xml:space="preserve">Luxolo Educare Centre </t>
  </si>
  <si>
    <t>MALIBU VILLAGR EDUCARE</t>
  </si>
  <si>
    <t>Maranatha Kleuter Skool</t>
  </si>
  <si>
    <t>Masakhe Educare &amp; Reading Club</t>
  </si>
  <si>
    <t xml:space="preserve">Masibambane Educare Centre </t>
  </si>
  <si>
    <t xml:space="preserve">Masibathande Educare Centre </t>
  </si>
  <si>
    <t>Masikhule Educare Wynberg</t>
  </si>
  <si>
    <t>Masimanyane Educare Centre</t>
  </si>
  <si>
    <t>Masiphakame Educare</t>
  </si>
  <si>
    <t>Masiphumelele Community Educare Centre</t>
  </si>
  <si>
    <t xml:space="preserve">Masithembe Educare Centre </t>
  </si>
  <si>
    <t xml:space="preserve">Masonwabe 2 Educare Centre </t>
  </si>
  <si>
    <t>Miqlat NPC</t>
  </si>
  <si>
    <t xml:space="preserve">Mona Daycare </t>
  </si>
  <si>
    <t>Mustadafin Educare Centre</t>
  </si>
  <si>
    <t xml:space="preserve">MZAMO 1   EDUCARE CENTRE </t>
  </si>
  <si>
    <t>Ncedo Community Educare Centre</t>
  </si>
  <si>
    <t>Ncedolwethu Creche Mfuleni</t>
  </si>
  <si>
    <t>NCEDULUNTU EDUCARE</t>
  </si>
  <si>
    <t>NKOSI EDUCARE</t>
  </si>
  <si>
    <t>NOBANTU EDUCARE OLD CROSS ROAD</t>
  </si>
  <si>
    <t>NOKWANDA COMMUNITY EDUCARE CENTRE</t>
  </si>
  <si>
    <t>NOLUTHANDO EDUCARE CENTRE TOWN TWO</t>
  </si>
  <si>
    <t>Noma's Baby Care</t>
  </si>
  <si>
    <t>Nomonde 2 Educare Centre</t>
  </si>
  <si>
    <t>Nosapho Educare</t>
  </si>
  <si>
    <t>Nosizwe Educare Centre</t>
  </si>
  <si>
    <t>Nuwerus Paddavissies Daycare</t>
  </si>
  <si>
    <t xml:space="preserve">Oasis Pre School &amp; Life Centre </t>
  </si>
  <si>
    <t>Op Die Plaas Pre-School</t>
  </si>
  <si>
    <t xml:space="preserve">Paradesi Educare Centre </t>
  </si>
  <si>
    <t>PARKWOOD EDUCARE</t>
  </si>
  <si>
    <t>Playtime Daycare Centre</t>
  </si>
  <si>
    <t>Rainbow Educare (Masiphumelele)</t>
  </si>
  <si>
    <t>Rainbow Kids Creche &amp; Day Care Centre</t>
  </si>
  <si>
    <t xml:space="preserve">Reaching Stars Educare Centre </t>
  </si>
  <si>
    <t>Sandiswa Educare Centre</t>
  </si>
  <si>
    <t>Sephosenkosi Educare</t>
  </si>
  <si>
    <t>SILUKHANYO EDUCARE CENTRE</t>
  </si>
  <si>
    <t>Sinamkele Educare Centre</t>
  </si>
  <si>
    <t>SING FOR AFRICA</t>
  </si>
  <si>
    <t>Sinobuntu Daycare Centre</t>
  </si>
  <si>
    <t>Sinothando Educare</t>
  </si>
  <si>
    <t>Siphamandla Pre Primary</t>
  </si>
  <si>
    <t>Sisiphiwo Educare</t>
  </si>
  <si>
    <t>Siyahluma Creche &amp; After Care</t>
  </si>
  <si>
    <t>Siyakha Educare</t>
  </si>
  <si>
    <t>Siyakha Educare Centre</t>
  </si>
  <si>
    <t>SIZISA UKHANYO EDUCARE CENTRE 2</t>
  </si>
  <si>
    <t>SIZISA UKHANYO EDUCARE CENTRE 3</t>
  </si>
  <si>
    <t>Sizisa Ukhanyo Pre School</t>
  </si>
  <si>
    <t>SKOENLAPPERTJIE DAYCARE</t>
  </si>
  <si>
    <t>Sonlia Community Centre</t>
  </si>
  <si>
    <t>Sonskyn Speelkring</t>
  </si>
  <si>
    <t>Southern Cape Education  Trust</t>
  </si>
  <si>
    <t>Stepping Stone Educare</t>
  </si>
  <si>
    <t>STOUTE KABOUTERS KLEUTERSKOOL CALEDON</t>
  </si>
  <si>
    <t>Strawberry Play Centre</t>
  </si>
  <si>
    <t xml:space="preserve">Sunbeam Creche </t>
  </si>
  <si>
    <t>SUNRISE EDUCARE</t>
  </si>
  <si>
    <t>Sunshine Educare Centre</t>
  </si>
  <si>
    <t>Tehilah Educare</t>
  </si>
  <si>
    <t>THANDOLWETHU EDUCARE</t>
  </si>
  <si>
    <t xml:space="preserve">The Plett Pre-Primary School </t>
  </si>
  <si>
    <t>Thembalethu Community Educare Centre</t>
  </si>
  <si>
    <t>Thembeka Educare Site C Khayelitsha</t>
  </si>
  <si>
    <t>Thembelihle Community Care Centre</t>
  </si>
  <si>
    <t>Thubelitsha Educare Centre</t>
  </si>
  <si>
    <t xml:space="preserve">Thuthuzela Educare Centre </t>
  </si>
  <si>
    <t xml:space="preserve">Tiny Bubbles Educare </t>
  </si>
  <si>
    <t>TOM EDUCARE</t>
  </si>
  <si>
    <t>Tshatis Educare</t>
  </si>
  <si>
    <t xml:space="preserve">Ulutho Educare Centre </t>
  </si>
  <si>
    <t>Umingonaphakade Educare Centre 2</t>
  </si>
  <si>
    <t>Uyesu Unathi Educare Centre</t>
  </si>
  <si>
    <t xml:space="preserve">Vrolike Vinkies Creche </t>
  </si>
  <si>
    <t>Vrygrond Capricorn Children's Centre</t>
  </si>
  <si>
    <t xml:space="preserve">Vuka Ukhanye Educare Centre </t>
  </si>
  <si>
    <t>WAY OF LIFE JUNIOR UNIVERSITY</t>
  </si>
  <si>
    <t>Zandi Educare</t>
  </si>
  <si>
    <t>Zanethemba Kidz Haven</t>
  </si>
  <si>
    <t>ZIMELE 2 EDUCARE CENTRE</t>
  </si>
  <si>
    <t>Zingisani Educare Centre</t>
  </si>
  <si>
    <t>Lihle Creche</t>
  </si>
  <si>
    <t>Foundation for Community Work (FCW)</t>
  </si>
  <si>
    <t>Projects- Conditional Grant: Administration Cost</t>
  </si>
  <si>
    <t>Service Organisation (ECD Orgs)</t>
  </si>
  <si>
    <t>Anna Foundation</t>
  </si>
  <si>
    <t>Athlone Family in Focus</t>
  </si>
  <si>
    <t>Centre for Early Childhood ECD ORG</t>
  </si>
  <si>
    <t>Early Learning Resource Unite ( ELRU)</t>
  </si>
  <si>
    <t>Early Years Service</t>
  </si>
  <si>
    <t>Elgin Learning Foundation</t>
  </si>
  <si>
    <t>Enlightened Trust</t>
  </si>
  <si>
    <t>Flower Valley Conservation Trust - SSO ECD</t>
  </si>
  <si>
    <t>Grassroots Adult Educ and Training Trust</t>
  </si>
  <si>
    <t>GRASSROOTS ADULT EDUCATION AND TRAINING TRUST (GRASSROOTS EDUCARE TRUST)</t>
  </si>
  <si>
    <t>Ikamva Labantu Charitable Trust</t>
  </si>
  <si>
    <t>IMPACT BOND INNOVATION NPC</t>
  </si>
  <si>
    <t>Inclusive Education ECD ORG</t>
  </si>
  <si>
    <t>Klein Karoo Bronnesentrum</t>
  </si>
  <si>
    <t>LEARN 2 LIVE</t>
  </si>
  <si>
    <t>Leer en Leef Creche and After School Care</t>
  </si>
  <si>
    <t>Masikhule child care</t>
  </si>
  <si>
    <t>PEBBLES PROJECT ECD ORG</t>
  </si>
  <si>
    <t>Persona Doll Training South Africa</t>
  </si>
  <si>
    <t>Sikhula Sonke Early Childhood Development</t>
  </si>
  <si>
    <t>Sinethemba Learning Programme</t>
  </si>
  <si>
    <t>South African Education &amp; Environment Project</t>
  </si>
  <si>
    <t>The Early Education Centre</t>
  </si>
  <si>
    <t>The Learning Initiative</t>
  </si>
  <si>
    <t>The Reach Trust</t>
  </si>
  <si>
    <t>TRUE NORTH CONSULTING</t>
  </si>
  <si>
    <t>Western Cape Foundation for Community Work</t>
  </si>
  <si>
    <t>BOUNCE BACK</t>
  </si>
  <si>
    <t>Service Organisation (Crime)</t>
  </si>
  <si>
    <t>Community Action Towards a Safer Environment (CASE)</t>
  </si>
  <si>
    <t>Community Aftercare Sanitation And Education</t>
  </si>
  <si>
    <t>Help me Network</t>
  </si>
  <si>
    <t>Ikamva Labantwana Bethu</t>
  </si>
  <si>
    <t>Iliso Care Society</t>
  </si>
  <si>
    <t>Khulisa Social Solutions</t>
  </si>
  <si>
    <t>Networking for Christ SA</t>
  </si>
  <si>
    <t>NICRO</t>
  </si>
  <si>
    <t>Outward Bound Trust South Africa</t>
  </si>
  <si>
    <t>Realistic CRIME</t>
  </si>
  <si>
    <t>Solution Base</t>
  </si>
  <si>
    <t>Touching Nations</t>
  </si>
  <si>
    <t>UITSIG CARE MISSION</t>
  </si>
  <si>
    <t>Usiko Stellenbosch</t>
  </si>
  <si>
    <t>Youth Impact and Sustainable Solutions</t>
  </si>
  <si>
    <t>Projects (Victim Empowerment)</t>
  </si>
  <si>
    <t xml:space="preserve">COMMUNITY COHESION </t>
  </si>
  <si>
    <t>COMMUNITY INTERVENTION CENTRE</t>
  </si>
  <si>
    <t>FAMSA Karoo</t>
  </si>
  <si>
    <t>FAMSA Outeniqua</t>
  </si>
  <si>
    <t>Glen Elgin Community Organisation VEP</t>
  </si>
  <si>
    <t>MATZIKAMA ALCOHOL &amp; DRUG ACTION</t>
  </si>
  <si>
    <t>Mitchells Plain Crisis Line</t>
  </si>
  <si>
    <t>Mitchell's Plain Network Opposing Women Abuse</t>
  </si>
  <si>
    <t>MOSAIC</t>
  </si>
  <si>
    <t>National Institute Community Development and Management(NIDCAM)</t>
  </si>
  <si>
    <t>RURAL INSTITTUTE FOR EDUCATION VEP</t>
  </si>
  <si>
    <t>The A21 Campaign</t>
  </si>
  <si>
    <t>The Adonis Musati Project</t>
  </si>
  <si>
    <t>The Trauma Centre</t>
  </si>
  <si>
    <t>The Triangle Project</t>
  </si>
  <si>
    <t>Witzenberg Abuse Crisis Centre (WACC)</t>
  </si>
  <si>
    <t>Youth for Christ - Hope Options Centre</t>
  </si>
  <si>
    <t>Shelter For Women (Victims Empowerment)</t>
  </si>
  <si>
    <t>Athlone House of Strength</t>
  </si>
  <si>
    <t>BPW Outeniqua Refuge for Battered Women (Phambili)</t>
  </si>
  <si>
    <t>Carehaven Centre</t>
  </si>
  <si>
    <t>Creating Effective Families Shelter (Sorgenhaven)</t>
  </si>
  <si>
    <t>Holy Cross Sister St Clare Sanctuary</t>
  </si>
  <si>
    <t>L' Abri De Dieu Safe House</t>
  </si>
  <si>
    <t>NEW WORLD FOUNDATION</t>
  </si>
  <si>
    <t>Philisa Abafazi Bethu Women's Centre</t>
  </si>
  <si>
    <t>Saartjie Baartman Centre for Women and Children</t>
  </si>
  <si>
    <t>S-CAPE</t>
  </si>
  <si>
    <t>Sisters Incorporated</t>
  </si>
  <si>
    <t>Siyabonga Huis Van  Danksegging VEP</t>
  </si>
  <si>
    <t>Sizakuyenza VEP</t>
  </si>
  <si>
    <t>St Annes Homes</t>
  </si>
  <si>
    <t>The Nonceba Centre Trust Shelter</t>
  </si>
  <si>
    <t>The Safehouse</t>
  </si>
  <si>
    <t>United Sanctuary Against Abuse Atlantis</t>
  </si>
  <si>
    <t>Worcester House of Hope</t>
  </si>
  <si>
    <t>Projects (Substance Abuse)</t>
  </si>
  <si>
    <t>THE MEDICAL RESEARCH COUNCIL</t>
  </si>
  <si>
    <t>THE UNIVERSITY OF CAPE TOWN - FACULTY OF HUMANITIES</t>
  </si>
  <si>
    <t>UNIVERSITY OF CAPE TOWN - FACULTY OF HEALTH SCIENCE</t>
  </si>
  <si>
    <t>University of Stellenbosch</t>
  </si>
  <si>
    <t>University of the Western Cape Substance Abuse</t>
  </si>
  <si>
    <t>BOWL COMMUNITY CENTRE</t>
  </si>
  <si>
    <t>Service Organisation (Sub-Abuse- After Care)</t>
  </si>
  <si>
    <t>Cape Town Drug Counseling Centre</t>
  </si>
  <si>
    <t>Christian Action for Dependence CAD</t>
  </si>
  <si>
    <t>Equilibrium</t>
  </si>
  <si>
    <t>Hope Again Recovery Home</t>
  </si>
  <si>
    <t>Realistic SA</t>
  </si>
  <si>
    <t>Sanca George</t>
  </si>
  <si>
    <t>Sanca Knysna - Alcohol &amp; Drug Centre</t>
  </si>
  <si>
    <t>SANCA Western Cape</t>
  </si>
  <si>
    <t>Sizakuyenza SA</t>
  </si>
  <si>
    <t>Sultan Bahu Centre</t>
  </si>
  <si>
    <t>Early Years S A</t>
  </si>
  <si>
    <t>Service Organisation (Sub-Abuse- Awareness)</t>
  </si>
  <si>
    <t xml:space="preserve">FARR - Foundation for Alcohol Related Research </t>
  </si>
  <si>
    <t>Fasfacts Western Cape NPC</t>
  </si>
  <si>
    <t>Service Organisation (Sub-Abuse- Community based Treatment)</t>
  </si>
  <si>
    <t>Hope House Counselling Centre</t>
  </si>
  <si>
    <t>Living Hope Trust: Living Grace</t>
  </si>
  <si>
    <t>SMART - SUBSTANCE MISUSE ADVOCACY RESEARCH AND TRAINING</t>
  </si>
  <si>
    <t>The Mudita Foundation</t>
  </si>
  <si>
    <t>Toevlug Treatment Centre</t>
  </si>
  <si>
    <t>ACVV MOORREESBURG</t>
  </si>
  <si>
    <t>Service Organisation (Sub-Abuse- Early Intervention)</t>
  </si>
  <si>
    <t>Badisa Stellenbosch ABBA</t>
  </si>
  <si>
    <t>Hawston Health &amp; Welfare Organisation</t>
  </si>
  <si>
    <t>Ikamva Blompark Jeugontwiikeling en Rekenaarsentrum</t>
  </si>
  <si>
    <t>Prestige Ignite</t>
  </si>
  <si>
    <t>Rural Institute for Education Training</t>
  </si>
  <si>
    <t>TEHILLAH COMMUNITY COLLABORATIVE</t>
  </si>
  <si>
    <t>FALSE BAY THERAPEUTIC COMMUNITY CENTRE</t>
  </si>
  <si>
    <t>Treatment Centres (Sub-Abuse- In-patient Treatment)</t>
  </si>
  <si>
    <t>Keep the Dream</t>
  </si>
  <si>
    <t>Ramot Treatment Centre</t>
  </si>
  <si>
    <t>Salvation Army Heskith King Treatment Centre</t>
  </si>
  <si>
    <t>Toevlug Rehab Centre</t>
  </si>
  <si>
    <t>Project EPWP Equitable Share</t>
  </si>
  <si>
    <t>Community Action Partnership (Cap)</t>
  </si>
  <si>
    <t>COMMUNITY DEVELOPMENT FOUNDATION EPWP</t>
  </si>
  <si>
    <t>Community Women Action (EPWP)</t>
  </si>
  <si>
    <t xml:space="preserve">Dorcas Care Group </t>
  </si>
  <si>
    <t>EDUCO TRUST OF AFRICA  EPWP</t>
  </si>
  <si>
    <t>Landbou Gemeenskap Ontwikkeling NPC</t>
  </si>
  <si>
    <t>Masithandane EPWP</t>
  </si>
  <si>
    <t>Mfesane</t>
  </si>
  <si>
    <t>Mhani Gingi EPWP</t>
  </si>
  <si>
    <t xml:space="preserve">OMEGA Centre  (EPWP) </t>
  </si>
  <si>
    <t>SHILOH SYNERGY</t>
  </si>
  <si>
    <t>SHILOH SYNERGY EPWP</t>
  </si>
  <si>
    <t>SUFF Academy/ Oudtshoorn Christian Youth Forum</t>
  </si>
  <si>
    <t>AGS Wesbank Feeding Scheme</t>
  </si>
  <si>
    <t>Projects (Targeted Feeding)</t>
  </si>
  <si>
    <t>Beverley Hills Support Group</t>
  </si>
  <si>
    <t>Botriver Advice Centre SL</t>
  </si>
  <si>
    <t>Bredasdorp Nutrition and Development SL</t>
  </si>
  <si>
    <t>Caring Hands Nutritional &amp; Development Centre</t>
  </si>
  <si>
    <t>Cederberg Matzikama AIDS Network</t>
  </si>
  <si>
    <t>Child Welfare Genadendal SL503</t>
  </si>
  <si>
    <t>CWS RIVERSDAL (FEEDING SCHEME)</t>
  </si>
  <si>
    <t xml:space="preserve">Ebenhaeser Service Centre SL </t>
  </si>
  <si>
    <t>Ethembeni SL</t>
  </si>
  <si>
    <t xml:space="preserve">Game Changers Community Development Services </t>
  </si>
  <si>
    <t>Hout Bay Christian Community Associatian</t>
  </si>
  <si>
    <t>Huis PJ Du Plessis Strauss Ceres</t>
  </si>
  <si>
    <t>KHATHALELANA(CARE FOR ONE ANOTHER)</t>
  </si>
  <si>
    <t>Manenberg People Centre (Feeding Scheme)</t>
  </si>
  <si>
    <t>Masithandane Targeted Feeding</t>
  </si>
  <si>
    <t xml:space="preserve">NESSA - S SOUP KITCHEN </t>
  </si>
  <si>
    <t>Norsa Community Care SL</t>
  </si>
  <si>
    <t>Nuwerus Diakonale Dienste</t>
  </si>
  <si>
    <t>Oasis Community Projects</t>
  </si>
  <si>
    <t>PIET JULIES (FEEDING SCHEME)</t>
  </si>
  <si>
    <t>RESTORATION COMMUNITY CENTRE</t>
  </si>
  <si>
    <t>Shiloh Synergy Feeding Scheme</t>
  </si>
  <si>
    <t xml:space="preserve">SIYAZAMA AFTERCARE CENTRE </t>
  </si>
  <si>
    <t>South African Agency for Change and Develoopment (Feeding Scheme)</t>
  </si>
  <si>
    <t>SPADES YOUTH DEVELOPMENT AGENCY</t>
  </si>
  <si>
    <t xml:space="preserve">Stop Crime Against Children </t>
  </si>
  <si>
    <t xml:space="preserve">Umbonomhle Food Nutrition Forum </t>
  </si>
  <si>
    <t>Urban Rural Development and Capacity Building (Feeding Scheme)</t>
  </si>
  <si>
    <t>VROLIKE VINKIES PRE-PRIMARY EDUCARE CENTRE</t>
  </si>
  <si>
    <t>Yizani Sakhe Targeted</t>
  </si>
  <si>
    <t>Diakonale Dienste Nuwerus Feeding</t>
  </si>
  <si>
    <t>Projects (Social Relief)</t>
  </si>
  <si>
    <t>I AM PASSION</t>
  </si>
  <si>
    <t>Projects (Youth)</t>
  </si>
  <si>
    <t>Suff Acedemy / Kaos Projects and Developments</t>
  </si>
  <si>
    <t>Amandla Ku Lutsha</t>
  </si>
  <si>
    <t>Beth Uriel</t>
  </si>
  <si>
    <t>Blaqpearl Foundation</t>
  </si>
  <si>
    <t>Building Bridges Mentoring Program</t>
  </si>
  <si>
    <t xml:space="preserve">Chrysalis Academy </t>
  </si>
  <si>
    <t>Deafnet Centre of Knowledge</t>
  </si>
  <si>
    <t>LIFE EXCHANGE</t>
  </si>
  <si>
    <t>OASIS REACH FOR A DREAM</t>
  </si>
  <si>
    <t>Passion to Serve</t>
  </si>
  <si>
    <t xml:space="preserve">Raymond Ackerman Golf Academy @ Clovelly Trust </t>
  </si>
  <si>
    <t>Reflekt Development Division</t>
  </si>
  <si>
    <t>South African Agency for Change and Development</t>
  </si>
  <si>
    <t>Step Aboard</t>
  </si>
  <si>
    <t>The Grail Centre Trust</t>
  </si>
  <si>
    <t>THE SOZO FOUNDATION</t>
  </si>
  <si>
    <t>Violence Prevention through Urban Upgrading NPC</t>
  </si>
  <si>
    <t>West Coast Community Foundation</t>
  </si>
  <si>
    <t>Wonderful Southern Africa Foundation</t>
  </si>
  <si>
    <t>Young People @ Work</t>
  </si>
  <si>
    <t>Early Childhood Development</t>
  </si>
  <si>
    <t xml:space="preserve">Purpose for which the funds were to be used </t>
  </si>
  <si>
    <t>Under / Over Payment</t>
  </si>
  <si>
    <t xml:space="preserve">Reasons why funds were not transferred </t>
  </si>
  <si>
    <t>Non Compliance</t>
  </si>
  <si>
    <t>Services Closed</t>
  </si>
  <si>
    <t>Contract Terminated</t>
  </si>
  <si>
    <t>Closed</t>
  </si>
  <si>
    <t>Fairhills Association Creche</t>
  </si>
  <si>
    <t>Registration Lapsed</t>
  </si>
  <si>
    <t>Reg Lapsed Aug 2019</t>
  </si>
  <si>
    <t>Reg Lapsed July 2019</t>
  </si>
  <si>
    <t>Manata Educare</t>
  </si>
  <si>
    <t>Financial Statements Outstanding</t>
  </si>
  <si>
    <t>Registration Lapsed Aug 2019</t>
  </si>
  <si>
    <t xml:space="preserve">Amount budgeted for </t>
  </si>
  <si>
    <t>Amount transferred</t>
  </si>
  <si>
    <t>The table below reflects the transfer payments which were budgeted for in the period 1 April 2019 to 31 March 2020, but not all  transfer payments were made.</t>
  </si>
  <si>
    <t>The Table below reflects the transfer payments made for the period 1 April 2020 to 31 March 2021.</t>
  </si>
  <si>
    <t xml:space="preserve">AA Tomlinson </t>
  </si>
  <si>
    <t>ACVV Bredasdorp - Suideroord Tehuis vir Bejaardes</t>
  </si>
  <si>
    <t>ACVV Helen Bellinghanhof</t>
  </si>
  <si>
    <t xml:space="preserve">ACVV Huis Malan Jacobs </t>
  </si>
  <si>
    <t xml:space="preserve">ACVV Huis Marie Louw </t>
  </si>
  <si>
    <t xml:space="preserve">ACVV Huis Nerina </t>
  </si>
  <si>
    <t xml:space="preserve">Ria Abel Home For The Aged (ACVV Huis Ysterplaat) </t>
  </si>
  <si>
    <t xml:space="preserve">ACVV Robertson - Huis Le Roux </t>
  </si>
  <si>
    <t xml:space="preserve">ACVV Sederhof </t>
  </si>
  <si>
    <t xml:space="preserve">ACVV Seebries </t>
  </si>
  <si>
    <t>AGS Kuilsriver Tehuis</t>
  </si>
  <si>
    <t xml:space="preserve">AGS Sarepta </t>
  </si>
  <si>
    <t>AGS Tehuis vir Bejaardes, Touwsrivier</t>
  </si>
  <si>
    <t xml:space="preserve">Albertinia Versorgings Dienste </t>
  </si>
  <si>
    <t xml:space="preserve">Andre van der Walt </t>
  </si>
  <si>
    <t>Beit-ul-Aman</t>
  </si>
  <si>
    <t>Benevolent Park Home for the Aged</t>
  </si>
  <si>
    <t>Coronation Memorial Versorgingsoord vir Bejaades</t>
  </si>
  <si>
    <t>CPOA   Oakhaven</t>
  </si>
  <si>
    <t>CPOA  Arcadia Place</t>
  </si>
  <si>
    <t>CPOA Erica Place</t>
  </si>
  <si>
    <t>CPOA Lilyhaven</t>
  </si>
  <si>
    <t>CPOA Lotus River</t>
  </si>
  <si>
    <t>CPOA Nerina Place</t>
  </si>
  <si>
    <t xml:space="preserve">Douglas Murray </t>
  </si>
  <si>
    <t xml:space="preserve">DROOM  </t>
  </si>
  <si>
    <t>Esperanza</t>
  </si>
  <si>
    <t>Fleur de Lis</t>
  </si>
  <si>
    <t xml:space="preserve">FG Lowe Village (GH Starck Centre) </t>
  </si>
  <si>
    <t xml:space="preserve">Goue Aar Old Age Home </t>
  </si>
  <si>
    <t xml:space="preserve">Groeneweide </t>
  </si>
  <si>
    <t>Helderberg Society for the Aged: Helderberg Lodge</t>
  </si>
  <si>
    <t xml:space="preserve">Herberg aan See </t>
  </si>
  <si>
    <t>Hermanus Frail Care Centre (Sofca Frail Care)</t>
  </si>
  <si>
    <t xml:space="preserve">Huis Andries Hamman </t>
  </si>
  <si>
    <t xml:space="preserve">Huis Aristea  </t>
  </si>
  <si>
    <t>Huis Boland</t>
  </si>
  <si>
    <t xml:space="preserve">Huis Brevis </t>
  </si>
  <si>
    <t xml:space="preserve">Huis De Kuilen </t>
  </si>
  <si>
    <t>Huis Ebenhaeser</t>
  </si>
  <si>
    <t xml:space="preserve">Huis Izak van Tonder </t>
  </si>
  <si>
    <t xml:space="preserve">Huis JJ Watson </t>
  </si>
  <si>
    <t xml:space="preserve">Huis Johannes </t>
  </si>
  <si>
    <t xml:space="preserve">Huis Klippedrift </t>
  </si>
  <si>
    <t xml:space="preserve">Huis Lafras Moolman </t>
  </si>
  <si>
    <t xml:space="preserve">Huis Luckhoff </t>
  </si>
  <si>
    <t xml:space="preserve">Huis Martina </t>
  </si>
  <si>
    <t xml:space="preserve">Huis Matzikama </t>
  </si>
  <si>
    <t xml:space="preserve">Huis PJ Du P Strauss  </t>
  </si>
  <si>
    <t xml:space="preserve">Huis Ravenzicht  </t>
  </si>
  <si>
    <t xml:space="preserve">Huis Uitvlucht  </t>
  </si>
  <si>
    <t>Huis van Liefde</t>
  </si>
  <si>
    <t xml:space="preserve">Ikaya Loxolo Lase gugulethu NPC </t>
  </si>
  <si>
    <t>Joseph Matwa Old Age Home</t>
  </si>
  <si>
    <t>Kensington Home for the Aged</t>
  </si>
  <si>
    <t>KSE Kraaifontein Tehuis</t>
  </si>
  <si>
    <t>Ladies' Christian Home</t>
  </si>
  <si>
    <t xml:space="preserve">Loeriehof  </t>
  </si>
  <si>
    <t xml:space="preserve">Mimosa </t>
  </si>
  <si>
    <t xml:space="preserve">Mostertshoek Tehuis </t>
  </si>
  <si>
    <t xml:space="preserve">Nazareth House - Cape Town  </t>
  </si>
  <si>
    <t xml:space="preserve">Nazareth House - Elsies River </t>
  </si>
  <si>
    <t xml:space="preserve">Ons Huis </t>
  </si>
  <si>
    <t xml:space="preserve">Overberg Tehuis  </t>
  </si>
  <si>
    <t xml:space="preserve">Pam Brink  </t>
  </si>
  <si>
    <t xml:space="preserve">Plumstead Rusoord  </t>
  </si>
  <si>
    <t xml:space="preserve">Rogelim Monte Rosa  </t>
  </si>
  <si>
    <t>Rusoord Tehuis vir Oues van Dae</t>
  </si>
  <si>
    <t>Sen-Cit Resthaven</t>
  </si>
  <si>
    <t xml:space="preserve">Stilbaai Tehuis  </t>
  </si>
  <si>
    <t>Tuiniqua Versorgingssentrum</t>
  </si>
  <si>
    <t xml:space="preserve">Uitsig Tehuis  </t>
  </si>
  <si>
    <t>Vermont Old Aged  Home</t>
  </si>
  <si>
    <t xml:space="preserve">Vredendal Tehuis </t>
  </si>
  <si>
    <t xml:space="preserve">Vrederus  </t>
  </si>
  <si>
    <t xml:space="preserve">Vygieshof  </t>
  </si>
  <si>
    <t xml:space="preserve">Wittekruin  </t>
  </si>
  <si>
    <t xml:space="preserve">Zenobia du Toit  </t>
  </si>
  <si>
    <t>Zonnebloem ACVV-Dienstak</t>
  </si>
  <si>
    <t xml:space="preserve">Zonnekus </t>
  </si>
  <si>
    <t xml:space="preserve">Aan Oewer Service Centre </t>
  </si>
  <si>
    <t xml:space="preserve">ACVV  Fyngoud Service Centre </t>
  </si>
  <si>
    <t xml:space="preserve">ACVV Grabouw: Appelkontrei Dienssentrum </t>
  </si>
  <si>
    <t xml:space="preserve">ACVV Huis Vergenoegd dienssentrum </t>
  </si>
  <si>
    <t xml:space="preserve">ACVV Jakaranda Service Centre </t>
  </si>
  <si>
    <t xml:space="preserve">ACVV Kenani Service Centre </t>
  </si>
  <si>
    <t xml:space="preserve">ACVV Kom Nader Dienssentrum </t>
  </si>
  <si>
    <t xml:space="preserve">Nonkululeko Service Centre </t>
  </si>
  <si>
    <t>ACVV Oase Service Centre (Paarl)</t>
  </si>
  <si>
    <t xml:space="preserve">ACVV Riebeek Kasteel Service Centre </t>
  </si>
  <si>
    <t>ACVV Sonskyn Dienssentrum vir Bejaardes</t>
  </si>
  <si>
    <t xml:space="preserve">ACVV Suidpunt Service Centre </t>
  </si>
  <si>
    <t xml:space="preserve">ACVV Swartberg Dienssentrum </t>
  </si>
  <si>
    <t>ACVV Worcester Stilwaters Dienssentrum vir Bejaardes</t>
  </si>
  <si>
    <t>ACVV Yzerfontein</t>
  </si>
  <si>
    <t>Albertinia Versorgingsdienste: Dienssentrum</t>
  </si>
  <si>
    <t>Alpha Senior Club</t>
  </si>
  <si>
    <t>Atlantis Co-ordinating Council for the Aged</t>
  </si>
  <si>
    <t>Azaleahof ACVV Dienstak (Dienssentrum)</t>
  </si>
  <si>
    <t>BABS Service Centre Kewtown</t>
  </si>
  <si>
    <t xml:space="preserve">Badisa Clanwilliam Cederclan Service Centre </t>
  </si>
  <si>
    <t xml:space="preserve">Badisa Koue Bokkeveld Dienssentrum  </t>
  </si>
  <si>
    <t xml:space="preserve">Badisa Macassar - Young At Hearts Seniors </t>
  </si>
  <si>
    <t xml:space="preserve">Badisa Ouer Persone Dienssentrum </t>
  </si>
  <si>
    <t>BADISA Wolseley Service Centre For The Aged</t>
  </si>
  <si>
    <t xml:space="preserve">Bellville Service Centre </t>
  </si>
  <si>
    <t>Benevolent Service Centre</t>
  </si>
  <si>
    <t>Benton Senior Club</t>
  </si>
  <si>
    <t xml:space="preserve">Ceres Dienssentrum </t>
  </si>
  <si>
    <t>Christiana Service Centre</t>
  </si>
  <si>
    <t xml:space="preserve">Clanwilliam Service Centre </t>
  </si>
  <si>
    <t>Commercial Services Centre</t>
  </si>
  <si>
    <t>CPOA Gugulethu Service Centre</t>
  </si>
  <si>
    <t>Ebenhaeser - Dienssentrum</t>
  </si>
  <si>
    <t>Ebenhaeser Service Centre (Murraysburg)</t>
  </si>
  <si>
    <t>Ebenhaezer Service Centre (Barrydale)</t>
  </si>
  <si>
    <t>Ebumnandini Senior Club</t>
  </si>
  <si>
    <t>Elsiesriver Service Centre and Meals on Wheels</t>
  </si>
  <si>
    <t>Emmanuel Service Cente (Napier)</t>
  </si>
  <si>
    <t>Emmanuel Services Centre for Older Persons (Koekenaap)</t>
  </si>
  <si>
    <t>Emmanuel Society for the Aged (Tulbagh)</t>
  </si>
  <si>
    <t>First Community Resource Centre</t>
  </si>
  <si>
    <t xml:space="preserve">Fynbos Dienssentrum </t>
  </si>
  <si>
    <t>Geluksoord Bejaarde Klub (Elim)</t>
  </si>
  <si>
    <t xml:space="preserve">Gemoedsrus Service Centre </t>
  </si>
  <si>
    <t xml:space="preserve">Genade Jare Service Centre </t>
  </si>
  <si>
    <t>George Service Clubs Utility Company (RLR Centre)</t>
  </si>
  <si>
    <t>Golden Ducks Service Centre for Older Persons</t>
  </si>
  <si>
    <t>Golden Oldies Senior Club</t>
  </si>
  <si>
    <t>Goue Swane Dienssentrum</t>
  </si>
  <si>
    <t>Groeneweide Service Centre (Botrivier)</t>
  </si>
  <si>
    <t>Hangklip Community Care Centre</t>
  </si>
  <si>
    <t>Happy Valley, Bonnievale Service Centre</t>
  </si>
  <si>
    <t xml:space="preserve">Hartenbos Service Centre </t>
  </si>
  <si>
    <t xml:space="preserve">Help Mekaar Dienssentrum </t>
  </si>
  <si>
    <t>Helpmekaar Klub vir Bejaardes Calitzdorp</t>
  </si>
  <si>
    <t xml:space="preserve">Hermanus Senior Sentrum </t>
  </si>
  <si>
    <t xml:space="preserve">Houmoed Club for Older Persons (Elandsbaai) </t>
  </si>
  <si>
    <t xml:space="preserve">Huis Andre Van Der Walt Service Centre </t>
  </si>
  <si>
    <t xml:space="preserve">Ikamva Labantu </t>
  </si>
  <si>
    <t xml:space="preserve">Ikamva Labantu Laphumilanga </t>
  </si>
  <si>
    <t xml:space="preserve">Ikamva Labantu Masakhane </t>
  </si>
  <si>
    <t xml:space="preserve">Ikamva Labantu Masibambane </t>
  </si>
  <si>
    <t xml:space="preserve">Ikamva Labantu Masimanyane </t>
  </si>
  <si>
    <t>Ikamva Labantu Masincediswe</t>
  </si>
  <si>
    <t xml:space="preserve">Ikamva Labantu Masiphumelele </t>
  </si>
  <si>
    <t xml:space="preserve">Ikamva Labantu Masithandane </t>
  </si>
  <si>
    <t xml:space="preserve">Ikamva Labantu Monwabisi </t>
  </si>
  <si>
    <t xml:space="preserve">Ikamva Labantu Mzamomhle </t>
  </si>
  <si>
    <t xml:space="preserve">Ikamva Labantu Ncedisizwe </t>
  </si>
  <si>
    <t xml:space="preserve">Ikamva Labantu Nolukholo </t>
  </si>
  <si>
    <t>Ikamva Labantu Noluthando New Cross Roads</t>
  </si>
  <si>
    <t>Ikamva Labantu Noluthando Gugulethu</t>
  </si>
  <si>
    <t xml:space="preserve">Ikamva Labantu Nombaza </t>
  </si>
  <si>
    <t xml:space="preserve">Ikamva Labantu Nomzamo </t>
  </si>
  <si>
    <t xml:space="preserve">Ikamva Labantu Noncedo </t>
  </si>
  <si>
    <t xml:space="preserve">Ikamva Labantu Nonqubela </t>
  </si>
  <si>
    <t xml:space="preserve">Ikamva Labantu Noxolo Adult Day Care </t>
  </si>
  <si>
    <t>Immergroen Service Centre</t>
  </si>
  <si>
    <t>Itembalethu Aged Club</t>
  </si>
  <si>
    <t xml:space="preserve">Jagersbosch Gemeenskaps-sorgsentrum, Stilbaai </t>
  </si>
  <si>
    <t xml:space="preserve">Karoo Lelies Service Centre </t>
  </si>
  <si>
    <t>Ken-Fac Meals on Wheels</t>
  </si>
  <si>
    <t xml:space="preserve">Klein Begin  Dienssentrum </t>
  </si>
  <si>
    <t xml:space="preserve">Klub Tessalonika, Teslaarsdal </t>
  </si>
  <si>
    <t xml:space="preserve">Kraaifontein Active Seniors Club </t>
  </si>
  <si>
    <t xml:space="preserve">Lawaai Kamp Service Centre </t>
  </si>
  <si>
    <t>Lentebriesie Service Centre</t>
  </si>
  <si>
    <t xml:space="preserve">Liefdesnessie Dienssentrum </t>
  </si>
  <si>
    <t xml:space="preserve">Malele Development Organisation </t>
  </si>
  <si>
    <t xml:space="preserve">Malva Dienssentrum </t>
  </si>
  <si>
    <t xml:space="preserve">Masizakhe Service Centre </t>
  </si>
  <si>
    <t>Moreson Dienssentrum (Nuwerus)</t>
  </si>
  <si>
    <t>Ndzondi Meals on Wheels Community Services</t>
  </si>
  <si>
    <t>New Horizon Pensioners Club</t>
  </si>
  <si>
    <t xml:space="preserve">NOAH Centre Woodstock </t>
  </si>
  <si>
    <t xml:space="preserve">NOAH Kayelitsha Service Centre  </t>
  </si>
  <si>
    <t xml:space="preserve">Nuwehoop Bejaardevereniging </t>
  </si>
  <si>
    <t>Nyanga Senior Service Centre</t>
  </si>
  <si>
    <t>Oase Dienssentrum (Caledon)</t>
  </si>
  <si>
    <t>Pacaltsdorp Service Centre for Older Persons</t>
  </si>
  <si>
    <t xml:space="preserve">Pearly Shell Service Centre </t>
  </si>
  <si>
    <t xml:space="preserve">Percy Bilton Service Centre </t>
  </si>
  <si>
    <t>Percy Bilton Service Centre (Saron)</t>
  </si>
  <si>
    <t>Phambili Community Development</t>
  </si>
  <si>
    <t xml:space="preserve">Plumstead Meals On Wheels </t>
  </si>
  <si>
    <t>Prince Albert Sentrum vir Bejaardes</t>
  </si>
  <si>
    <t xml:space="preserve">Protea BejaardeKlub Rietpoort </t>
  </si>
  <si>
    <t xml:space="preserve">Ravensmead Service Centre for the Aged </t>
  </si>
  <si>
    <t>River Valley Elderly Club</t>
  </si>
  <si>
    <t>Robertson (Age-in-Action) Bejaarde Klub</t>
  </si>
  <si>
    <t>Rosemoor Service Centre</t>
  </si>
  <si>
    <t xml:space="preserve">Ruyterwacht Senior Sentrum </t>
  </si>
  <si>
    <t>Service Centre for Seniors Kuilsriver</t>
  </si>
  <si>
    <t>Silwerjare Dienssentrum  (Molsvlei)</t>
  </si>
  <si>
    <t>Sinoxolo Old Age Group</t>
  </si>
  <si>
    <t>Sixolile Old Age Group</t>
  </si>
  <si>
    <t xml:space="preserve">Siyazama Old Age Club </t>
  </si>
  <si>
    <t>Sonskyn Bejaarde Klub</t>
  </si>
  <si>
    <t>Sonskyn Klub vir Bejaardes (Bishop Lavis)</t>
  </si>
  <si>
    <t>Sonskynhoekie Senior Klub van Blanco</t>
  </si>
  <si>
    <t>Sonskynkring GPF Lambertsbaai</t>
  </si>
  <si>
    <t xml:space="preserve">Sonstraal De Rust Service Centre </t>
  </si>
  <si>
    <t>The FG Lowe Village (Previously called Rehoboth Age Exchange Service Centre)</t>
  </si>
  <si>
    <t>Tygerberg Service Centre for the Aged &amp; Meals on Wheels</t>
  </si>
  <si>
    <t>Van Niekerk-Benadehof ACVV Dienstak</t>
  </si>
  <si>
    <t xml:space="preserve">Vital Connection Indlu Yothando Service Centre </t>
  </si>
  <si>
    <t>Volmoed Lolly Pops Service Centre</t>
  </si>
  <si>
    <t>Volvertroue Service Centre (Stanford)</t>
  </si>
  <si>
    <t>Vredendal Dienssentrum</t>
  </si>
  <si>
    <t>Vredendal Old Age Home Service Centre</t>
  </si>
  <si>
    <t xml:space="preserve">Vulindlela Service Centre </t>
  </si>
  <si>
    <t xml:space="preserve">Vuyolwethu Senior Club </t>
  </si>
  <si>
    <t xml:space="preserve">Weltevrede Service Centre </t>
  </si>
  <si>
    <t>Winnie Madikizela Mandela</t>
  </si>
  <si>
    <t xml:space="preserve">IKAMVA LABANTU CHARITABLE TRUST </t>
  </si>
  <si>
    <t>ACVV - Hoofbestuur</t>
  </si>
  <si>
    <t>Age-in-Action (Western Cape)</t>
  </si>
  <si>
    <t>Badisa (Head Office)</t>
  </si>
  <si>
    <t xml:space="preserve">Dementia SA </t>
  </si>
  <si>
    <t xml:space="preserve">Institute Contemporary Research Africa NPC </t>
  </si>
  <si>
    <t>UMNYAMA</t>
  </si>
  <si>
    <t>George Service Clubs Utility Company (RLR Centre) Klipin House Assisted Living Facility</t>
  </si>
  <si>
    <t>Hamlet Selfsorg - Assisted Living</t>
  </si>
  <si>
    <t>Helderberg Society for the Aged: Silver Oaks Lodge</t>
  </si>
  <si>
    <t>Hernus Kriel Sentrum</t>
  </si>
  <si>
    <t>HUG - Help Us Grow  Assisted Living</t>
  </si>
  <si>
    <t>Jagerbosch Gemeenskapssorgsentrum Stilbaai (Assisted Living)</t>
  </si>
  <si>
    <t xml:space="preserve">McNulty House </t>
  </si>
  <si>
    <t>Oak Grove Care Centre  - Assisted  Living</t>
  </si>
  <si>
    <t>St Monica's</t>
  </si>
  <si>
    <t>Haven Homes / Assisted Living</t>
  </si>
  <si>
    <t>Abbeyfield Society South Africa</t>
  </si>
  <si>
    <t>George Service Clubs Utility Company RLR Residential: (Independent Living)</t>
  </si>
  <si>
    <t xml:space="preserve">Haven Homes / Aberdeen Street Cottages </t>
  </si>
  <si>
    <t>Jagerbosch Gemeenskapssorgsentrum Stilbaai (Independent Living)</t>
  </si>
  <si>
    <t xml:space="preserve">NOAH Independent Houses </t>
  </si>
  <si>
    <t>Ruyterwacht Senior Centre (Independent Living)</t>
  </si>
  <si>
    <t>Skoolhuis - Badisa</t>
  </si>
  <si>
    <t>ACVV - Elizabeth Roos</t>
  </si>
  <si>
    <t xml:space="preserve"> Adams Farm Home</t>
  </si>
  <si>
    <t xml:space="preserve">Agape School for special needs </t>
  </si>
  <si>
    <t xml:space="preserve">Alta Du Toit </t>
  </si>
  <si>
    <t>Andries Olivier</t>
  </si>
  <si>
    <t>Belmont Care Centre</t>
  </si>
  <si>
    <t>Camphill Village West Coast</t>
  </si>
  <si>
    <t xml:space="preserve">Camphill Farm Community </t>
  </si>
  <si>
    <t xml:space="preserve">Community Health and Psychiatry Foundation  : Huis Elroi </t>
  </si>
  <si>
    <t>Die Eilandhuis Vir Gestremdes</t>
  </si>
  <si>
    <t>Eljada Nasorg</t>
  </si>
  <si>
    <t>Emmaus Home for the Disabled</t>
  </si>
  <si>
    <t xml:space="preserve">Eric Miles </t>
  </si>
  <si>
    <t>Gabriella Centre For Physically and Mentally Challenged Children</t>
  </si>
  <si>
    <t>Huis Horison  (Res)</t>
  </si>
  <si>
    <t>Huis Trebla (Kenani ACVV)</t>
  </si>
  <si>
    <t xml:space="preserve">Includid </t>
  </si>
  <si>
    <t xml:space="preserve">Institute for the Blind :Kaleidoscope : Huis De Villiers </t>
  </si>
  <si>
    <t xml:space="preserve">Institute for the Blind :Kaleidoscope : Huis Ebeneaser </t>
  </si>
  <si>
    <t xml:space="preserve">Institute for the Blind :Kaleidoscope : Huis Jack Pauw </t>
  </si>
  <si>
    <t>Iqhayiya Care and Support House</t>
  </si>
  <si>
    <t>Langa Cheshire Home</t>
  </si>
  <si>
    <t xml:space="preserve">Masonic Home for quadriplegics and paraplegics  </t>
  </si>
  <si>
    <t>National Institute for the Deaf: Lewensruimte NID Care ( Res)</t>
  </si>
  <si>
    <t>Orion Wesfleur</t>
  </si>
  <si>
    <t xml:space="preserve">Quasar Trust </t>
  </si>
  <si>
    <t xml:space="preserve">Robertson House </t>
  </si>
  <si>
    <t>Rosedon House (Western Cape Cerebral Palsy Association)</t>
  </si>
  <si>
    <t>Sibongile Day and Night Care Centre</t>
  </si>
  <si>
    <t>Sunfield homes for the Disabled  (Res)</t>
  </si>
  <si>
    <t xml:space="preserve">The Open Circle </t>
  </si>
  <si>
    <t>Turfhall Cheshire Home</t>
  </si>
  <si>
    <t xml:space="preserve">Vrederus Tehuis Anneks </t>
  </si>
  <si>
    <t xml:space="preserve">Alta Du Toit  Protective Workshop </t>
  </si>
  <si>
    <t>Annhouwen Work and Care Centre for Mentally Handicapped Adults</t>
  </si>
  <si>
    <t>Astra  Centre</t>
  </si>
  <si>
    <t>APD Oudtshoorn Protective Workshop</t>
  </si>
  <si>
    <t>Bergrivier APD</t>
  </si>
  <si>
    <t>Bethesda Hout Bay ( APD)</t>
  </si>
  <si>
    <t>Breedevalley APD Work and Employment Programme</t>
  </si>
  <si>
    <t>Cane Quality Project</t>
  </si>
  <si>
    <t>Care Craft Lansdowne</t>
  </si>
  <si>
    <t>Care Craft Wellington</t>
  </si>
  <si>
    <t>Chris Steytler</t>
  </si>
  <si>
    <t xml:space="preserve">Community Action Partnership : Protective Workshop </t>
  </si>
  <si>
    <t>Die Werkswinkel (APD Knysna)</t>
  </si>
  <si>
    <t xml:space="preserve">Differently Abled Society </t>
  </si>
  <si>
    <t xml:space="preserve"> Drakenstein Centre  for Persons with Disabilities </t>
  </si>
  <si>
    <t xml:space="preserve"> Genadendal, Greyton, Voorville Disability Forum</t>
  </si>
  <si>
    <t>Hoedjiesbaai Protective Workshop</t>
  </si>
  <si>
    <t>Joyce Chevalier</t>
  </si>
  <si>
    <t>Kwa Nontuthuzelo Protective Workshop</t>
  </si>
  <si>
    <t xml:space="preserve">KwaNothemba workshop for the disabled </t>
  </si>
  <si>
    <t xml:space="preserve">National Institute for the deaf: Lewensruimte Protective Workshop </t>
  </si>
  <si>
    <t>Nceduluntu Skills Development Training Centre</t>
  </si>
  <si>
    <t xml:space="preserve">Nosqalo Organisation </t>
  </si>
  <si>
    <t>Oasis  Association Workshop ( Claremont)</t>
  </si>
  <si>
    <t>Oasis Association Goodwood Workshop</t>
  </si>
  <si>
    <t>Ocean View Protective Workshop</t>
  </si>
  <si>
    <t>Orion Atlantis</t>
  </si>
  <si>
    <t xml:space="preserve">Overberg Wheelchair Association </t>
  </si>
  <si>
    <t xml:space="preserve">Phambili VIP Bangane </t>
  </si>
  <si>
    <t xml:space="preserve">Saron Disabled association </t>
  </si>
  <si>
    <t xml:space="preserve">Stellenbosch Work centre </t>
  </si>
  <si>
    <t xml:space="preserve">Siyabonga -Sisonke </t>
  </si>
  <si>
    <t>Sonwabile Protective Workshop</t>
  </si>
  <si>
    <t>Southern Suburbs APD Mitchells Plain  Protective Workshop</t>
  </si>
  <si>
    <t xml:space="preserve">Sunfield homes Protective workshop </t>
  </si>
  <si>
    <t>Themba Work Centre For the Disabled</t>
  </si>
  <si>
    <t>Thembalethu ( APD Western Cape)</t>
  </si>
  <si>
    <t>The Village Work Centre</t>
  </si>
  <si>
    <t>Training Workshop Unlimited Athlone (Cape Mental Health)</t>
  </si>
  <si>
    <t>Training Workshop Unlimited Mitchell's Plain (Cape Mental Health)</t>
  </si>
  <si>
    <t>Training Workshop Unlimited Nonceba (Cape Mental Health )</t>
  </si>
  <si>
    <t>Training Workshop Unlimited Retreat (Cape Mental Health)</t>
  </si>
  <si>
    <t>Unity work Centre</t>
  </si>
  <si>
    <t>Vukuhambe Self Help Association</t>
  </si>
  <si>
    <t>Protective Workshops (Disabilities) Total</t>
  </si>
  <si>
    <t>Acts of Grace 112</t>
  </si>
  <si>
    <t xml:space="preserve">Amado </t>
  </si>
  <si>
    <t>APD Olifantsrivier</t>
  </si>
  <si>
    <t xml:space="preserve">Autism Western Cape </t>
  </si>
  <si>
    <t>Beaufort West APD</t>
  </si>
  <si>
    <t>Breede Valley Association for persons with Disabilities</t>
  </si>
  <si>
    <t>Cancer Association South Africa</t>
  </si>
  <si>
    <t>Cape Mental Health</t>
  </si>
  <si>
    <t xml:space="preserve">Cape Town APD </t>
  </si>
  <si>
    <t>Cape Town Society for the Blind</t>
  </si>
  <si>
    <t xml:space="preserve">Care Career Connections </t>
  </si>
  <si>
    <t>Carel Du Toit  Trust Fund</t>
  </si>
  <si>
    <t>ChangeAbility</t>
  </si>
  <si>
    <t>Deafblind South Africa -Western Cape</t>
  </si>
  <si>
    <t>Deaf Community of Cape Town</t>
  </si>
  <si>
    <t xml:space="preserve">De La Bat - Belville </t>
  </si>
  <si>
    <t>De la Bat School, Worcester</t>
  </si>
  <si>
    <t>Disabled Children Action Group</t>
  </si>
  <si>
    <t>Disability Workshop Development Enterprise</t>
  </si>
  <si>
    <t xml:space="preserve">Down Syndrome Association Western Cape </t>
  </si>
  <si>
    <t xml:space="preserve">Drakenstein Centre APD </t>
  </si>
  <si>
    <t>Education &amp; Traning Hub for Autism Needs (ETHAN)</t>
  </si>
  <si>
    <t>Epilepsy South Africa South Cape / Karoo</t>
  </si>
  <si>
    <t>Epilepsy SA Western Cape</t>
  </si>
  <si>
    <t>Fish Hoek Kommetjie- Noordhoek Welfare Association</t>
  </si>
  <si>
    <t>George APD</t>
  </si>
  <si>
    <t>Goukam Neurological Life Association (APD WC)</t>
  </si>
  <si>
    <t>Helderberg Stroke support group</t>
  </si>
  <si>
    <t>High Spirits Skills Training Centre for the Intellectually Challenged</t>
  </si>
  <si>
    <t xml:space="preserve">Imfuneko Projetcs </t>
  </si>
  <si>
    <t>Inclusive Education South Africa</t>
  </si>
  <si>
    <t>Institute for the Promotion Disabled Manpower</t>
  </si>
  <si>
    <t>Kaleidoscope ( Institute for the Blind )</t>
  </si>
  <si>
    <t xml:space="preserve">Knysna APD </t>
  </si>
  <si>
    <t>League of Friends of the Blind</t>
  </si>
  <si>
    <t>Mossel Bay APD</t>
  </si>
  <si>
    <t>Muscular Dystrophy Western Cape</t>
  </si>
  <si>
    <t xml:space="preserve">NID Integrated Support Services </t>
  </si>
  <si>
    <t xml:space="preserve">Nuwehoop centre </t>
  </si>
  <si>
    <t>Oasis Association</t>
  </si>
  <si>
    <t xml:space="preserve"> Oudtshoorn APD </t>
  </si>
  <si>
    <t xml:space="preserve">Overstrand APD </t>
  </si>
  <si>
    <t xml:space="preserve">QuadPara Association of the Western Cape   </t>
  </si>
  <si>
    <t>Senecio- Support For People with Disabilities</t>
  </si>
  <si>
    <t>Siyabonga Disability Forum</t>
  </si>
  <si>
    <t>Sobambisana Community Development</t>
  </si>
  <si>
    <t>The Chaeli Campaign</t>
  </si>
  <si>
    <t>The ComaCare Trust</t>
  </si>
  <si>
    <t>The Sabrina Love Foundation NPC</t>
  </si>
  <si>
    <t>TB Care</t>
  </si>
  <si>
    <t xml:space="preserve">Tygerberg APD </t>
  </si>
  <si>
    <t>Uhambo Foundation</t>
  </si>
  <si>
    <t>Western Cape Association for Persons with Disabilities</t>
  </si>
  <si>
    <t>Western Cape Cerebral Palsy Association</t>
  </si>
  <si>
    <t>Western  Cape Forum on Disability</t>
  </si>
  <si>
    <t>Western Cape Cape Network on Disability</t>
  </si>
  <si>
    <t xml:space="preserve">Witzenberg APD </t>
  </si>
  <si>
    <t>ACVV Robertson Trippel Toontjies Playschool</t>
  </si>
  <si>
    <t>APD Mosselbay Day Care</t>
  </si>
  <si>
    <t>Association for the Sensory Disabled (Sean Kelly Day Care)</t>
  </si>
  <si>
    <t>Autism Connect</t>
  </si>
  <si>
    <t xml:space="preserve">Badisa Riviersonderend </t>
  </si>
  <si>
    <t>Beaufort West Association for the Physically Disabled (Masixole Day Care Centre)</t>
  </si>
  <si>
    <t>Bizweni Centre for Children with Disabilities</t>
  </si>
  <si>
    <t>Breede Valley Association for Persons with Disabilities (Rise and Shine Day Care Centres)</t>
  </si>
  <si>
    <t>Cape Mental Health (Special Education and Care Centres)</t>
  </si>
  <si>
    <t xml:space="preserve">Community Action Partnership </t>
  </si>
  <si>
    <t>De Heide Children's Special Care Centre</t>
  </si>
  <si>
    <t xml:space="preserve">Die Sterreweg </t>
  </si>
  <si>
    <t>Down Syndrome Association Western Cape (UMTHI)</t>
  </si>
  <si>
    <t xml:space="preserve">Elim Home </t>
  </si>
  <si>
    <t>Elundini Day Care</t>
  </si>
  <si>
    <t>Emmanuel Day Care Centre</t>
  </si>
  <si>
    <t>Fish Hoek - Kommetjie - Noordhoek Welfare Association (Sinethemba Special Care Centre)</t>
  </si>
  <si>
    <t>Friends Day Care</t>
  </si>
  <si>
    <t>Gabriella Centre</t>
  </si>
  <si>
    <t>George APD  - OPTIMA</t>
  </si>
  <si>
    <t xml:space="preserve">Huis Horison </t>
  </si>
  <si>
    <t>IQhayiya Care and Support House</t>
  </si>
  <si>
    <t xml:space="preserve">Jagersbosch Gemmenskapsorgsentrum (Day Care for Adult project) </t>
  </si>
  <si>
    <t>Joyce Chevalier- Day Care</t>
  </si>
  <si>
    <t>Jo Dolphin Swartland Association for Persons with Disabilities</t>
  </si>
  <si>
    <t>Joy Special Educare Centre</t>
  </si>
  <si>
    <t>Kenani Community Based Care &amp; Support (ACVV Mossel Bay)</t>
  </si>
  <si>
    <t>KwaNothemba Protective Workshop</t>
  </si>
  <si>
    <t>Little Angels Day Care Centre (APD Knysna)</t>
  </si>
  <si>
    <t>Lonwabo Home for Disabled Children</t>
  </si>
  <si>
    <t>Ulwazi</t>
  </si>
  <si>
    <t>Nomaxabiso Centre for Children with Special Needs and Inclusive Education</t>
  </si>
  <si>
    <t>Olifantsrivier APD (Reenboog Child Care Centre)</t>
  </si>
  <si>
    <t>Orion Day Care Centres</t>
  </si>
  <si>
    <t>Oudtshoorn APD (Sonskyn Day Care Centre)</t>
  </si>
  <si>
    <t>Paarl Stimulation Centre</t>
  </si>
  <si>
    <t>Project Playground</t>
  </si>
  <si>
    <t>Roosendal Special Day Care</t>
  </si>
  <si>
    <t>Sherwood Park Special Care Centre</t>
  </si>
  <si>
    <t>Simanyene Centre For Disabled</t>
  </si>
  <si>
    <t>Siyabonga Huis van Danksegging</t>
  </si>
  <si>
    <t>Siyabonga Huis van Danksegging (Onikwa Special  Care Centre)</t>
  </si>
  <si>
    <t>Siyazama Educare Centre for Disabled Children</t>
  </si>
  <si>
    <t>Sive Nathi</t>
  </si>
  <si>
    <t>Sobambisana Community Development Programme (Sinethemba Special Care)</t>
  </si>
  <si>
    <t>SONOP DAY CARE (Child Welfare South Africa Kranshoek)</t>
  </si>
  <si>
    <t>SONSTRAAL Diensentrum vir Bejaardes</t>
  </si>
  <si>
    <t>Sunrise Special Care Centre</t>
  </si>
  <si>
    <t xml:space="preserve">The Light of the Cross Ministries Anima Therapy Centre </t>
  </si>
  <si>
    <t xml:space="preserve">Unakho Day care centre for Disabled Children </t>
  </si>
  <si>
    <t xml:space="preserve">Vrolike Vinkies </t>
  </si>
  <si>
    <t>Vukani Centre for Children with special needs</t>
  </si>
  <si>
    <t xml:space="preserve">Vukuhambe Association </t>
  </si>
  <si>
    <t>Woodside Special Care Centre</t>
  </si>
  <si>
    <t xml:space="preserve">Yomelela Centre For Children with disabilities </t>
  </si>
  <si>
    <t xml:space="preserve">Zandvliet Care Facility </t>
  </si>
  <si>
    <t>ABBA Family Counselling</t>
  </si>
  <si>
    <t>CEDERBERG MATZI- NETWORK</t>
  </si>
  <si>
    <t xml:space="preserve">Centre of Justice and Crime Prevention </t>
  </si>
  <si>
    <t>Creating Effective Familes</t>
  </si>
  <si>
    <t xml:space="preserve">Darling Outreach Foundation </t>
  </si>
  <si>
    <t xml:space="preserve">Diakonele Dienste Nuwerus </t>
  </si>
  <si>
    <t>FAMSA Boland/ Overberg</t>
  </si>
  <si>
    <t xml:space="preserve">FAMSA Western Cape </t>
  </si>
  <si>
    <t xml:space="preserve">Glen Elgin </t>
  </si>
  <si>
    <t>HANDS &amp; FEET</t>
  </si>
  <si>
    <t xml:space="preserve">Lifeline Garden Route </t>
  </si>
  <si>
    <t xml:space="preserve">Manenberg People's Centre </t>
  </si>
  <si>
    <t>MES (Metro Evangeliese Sorg)</t>
  </si>
  <si>
    <t xml:space="preserve">Mfesane </t>
  </si>
  <si>
    <t>Mitchell's Plain Welfare Organisation</t>
  </si>
  <si>
    <t>Partners In Sexual Health</t>
  </si>
  <si>
    <t xml:space="preserve">Perinatal Mental Health Project ( UCT) </t>
  </si>
  <si>
    <t xml:space="preserve">Rural Impact NPC </t>
  </si>
  <si>
    <t xml:space="preserve">Salesians Life Choices </t>
  </si>
  <si>
    <t>Sombambisana Community Development Programme</t>
  </si>
  <si>
    <t xml:space="preserve">The Hermanus Rainbow Trust                         </t>
  </si>
  <si>
    <t xml:space="preserve">The Parent Centre </t>
  </si>
  <si>
    <t xml:space="preserve">Tygerberg Association for Street People </t>
  </si>
  <si>
    <t>Usapho Foundation</t>
  </si>
  <si>
    <t xml:space="preserve">Women Empowered Commited Against Negativity (WE CAN) </t>
  </si>
  <si>
    <t>Youth for Christ South Africa Welfare Organisation</t>
  </si>
  <si>
    <t xml:space="preserve">Elim Night Shelter </t>
  </si>
  <si>
    <t>George Night Shelter</t>
  </si>
  <si>
    <t xml:space="preserve">Happy Valley </t>
  </si>
  <si>
    <t>Ithemba HOUSE</t>
  </si>
  <si>
    <t>Loaves and Fishes</t>
  </si>
  <si>
    <t xml:space="preserve">Nuwe Begin Skuiling </t>
  </si>
  <si>
    <t xml:space="preserve">Onse Kaia </t>
  </si>
  <si>
    <t xml:space="preserve">OWL Shelter </t>
  </si>
  <si>
    <t>Stellenbosch Night shelter</t>
  </si>
  <si>
    <t xml:space="preserve">The Carpenters Shop </t>
  </si>
  <si>
    <t xml:space="preserve">The Haven Night Shelter Bellville </t>
  </si>
  <si>
    <t xml:space="preserve">The Haven Night Shelter Ceres </t>
  </si>
  <si>
    <t xml:space="preserve">The Haven Night Shelter Claremont </t>
  </si>
  <si>
    <t xml:space="preserve">The Haven Night Shelter District Six </t>
  </si>
  <si>
    <t>The Haven Night Shelter Kalk Bay</t>
  </si>
  <si>
    <t xml:space="preserve">The Haven Night Shelter Kensington </t>
  </si>
  <si>
    <t>The Haven Night Shelter Kraaifontein</t>
  </si>
  <si>
    <t xml:space="preserve">The Haven Night Shelter Moira Henderson </t>
  </si>
  <si>
    <t>The Haven Night Shelter Mossel Bay</t>
  </si>
  <si>
    <t xml:space="preserve">The Haven Night Shelter Napier Street </t>
  </si>
  <si>
    <t xml:space="preserve">The Haven Night Shelter Paarl </t>
  </si>
  <si>
    <t xml:space="preserve">The Haven Night Shelter Swartland </t>
  </si>
  <si>
    <t>The Haven Night Shelter Wynberg</t>
  </si>
  <si>
    <t>The Haven Welfare Organisation</t>
  </si>
  <si>
    <t>Youth Solutions</t>
  </si>
  <si>
    <t>Abigails Womens Movement -HIV</t>
  </si>
  <si>
    <t>ACVV  Mitchells Plain</t>
  </si>
  <si>
    <t>ACVV Cape Town (Church Beneveland)</t>
  </si>
  <si>
    <t xml:space="preserve">ACVV Hoofbestuur </t>
  </si>
  <si>
    <t>ACVV Hoofbestuur (ACVV Vredenburg / St Helenabaai)</t>
  </si>
  <si>
    <t>ACVV Koeberg, Melkbosstrand</t>
  </si>
  <si>
    <t>ACVV Skiereiland/ Peninsula</t>
  </si>
  <si>
    <t>AFM ABBA Adoptions</t>
  </si>
  <si>
    <t>Africa Tikkun -HIV</t>
  </si>
  <si>
    <t>Arisen Women Foundation Trust</t>
  </si>
  <si>
    <t>At Heart (Stellenbosch Aids Action</t>
  </si>
  <si>
    <t>Atlantis Hiv/Aids Intergrated</t>
  </si>
  <si>
    <t>Badisa  Family Care Services</t>
  </si>
  <si>
    <t>Badisa (Trio)Kraaifontein</t>
  </si>
  <si>
    <t>Badisa (Trio)Scottsdene</t>
  </si>
  <si>
    <t>BADISA Hermanus</t>
  </si>
  <si>
    <t>Badisa Hoofkantoor</t>
  </si>
  <si>
    <t xml:space="preserve">Badisa Trio Bellville </t>
  </si>
  <si>
    <t>Badisa Tygerberg / Ravensmead</t>
  </si>
  <si>
    <t>BADISA Villiersdorp</t>
  </si>
  <si>
    <t>BADISA Wolseley</t>
  </si>
  <si>
    <t>Bambanani for Social Development</t>
  </si>
  <si>
    <t>Bell Valley Initiative</t>
  </si>
  <si>
    <t>Cape Outdoor and Training(COAST)</t>
  </si>
  <si>
    <t>Cape Town Refugee Centre</t>
  </si>
  <si>
    <t>Cederberg Matzikama Aids Network</t>
  </si>
  <si>
    <t>Child Welfare SA  Bellville</t>
  </si>
  <si>
    <t>Childline western Cape</t>
  </si>
  <si>
    <t>CMR Vredenburg (Badisa Wes-Kus)</t>
  </si>
  <si>
    <t>CW S.A  Helderberg</t>
  </si>
  <si>
    <t>CWS Caledon/Genadendal</t>
  </si>
  <si>
    <t>CWS Cape Town</t>
  </si>
  <si>
    <t>CWS Ladismith</t>
  </si>
  <si>
    <t>CWS Lambertsbaai (Sandveld)</t>
  </si>
  <si>
    <t>CWS Mamre</t>
  </si>
  <si>
    <t>CWS Mosselbay</t>
  </si>
  <si>
    <t>CWSA Kraaifontein</t>
  </si>
  <si>
    <t>CWSA Napier</t>
  </si>
  <si>
    <t>CWSA Robertson</t>
  </si>
  <si>
    <t xml:space="preserve"> DRAKENSTEIN PALLIATIVE HO</t>
  </si>
  <si>
    <t>Engedi Rural Youth</t>
  </si>
  <si>
    <t>Ethafeni Day Care Trust</t>
  </si>
  <si>
    <t xml:space="preserve"> The Hermanus Rainbow Trust</t>
  </si>
  <si>
    <t xml:space="preserve">Home from Home </t>
  </si>
  <si>
    <t>Homestead Street Childrens Project (Khayelitsha)</t>
  </si>
  <si>
    <t>ithemba Lobomi</t>
  </si>
  <si>
    <t xml:space="preserve">Jelly Beanz Inc. </t>
  </si>
  <si>
    <t xml:space="preserve">Khululeka </t>
  </si>
  <si>
    <t>Khumbulani Orphanage Centre</t>
  </si>
  <si>
    <t>Kwakhanya Khayelitsha Greening C.H.B.C</t>
  </si>
  <si>
    <t>Living Hope Trust</t>
  </si>
  <si>
    <t>Magdalenahuis (Swangerskaps beradingssentrum</t>
  </si>
  <si>
    <t>Marang A. Letsatsi</t>
  </si>
  <si>
    <t>Masithembele EnrichmentCentre</t>
  </si>
  <si>
    <t>Matzi-Care Van Rhynsdorp (Badisa)</t>
  </si>
  <si>
    <t>Multi Service Centre</t>
  </si>
  <si>
    <t>Music Therapy Community Clinic(MUSICWORKS)</t>
  </si>
  <si>
    <t>Norsa Community Care</t>
  </si>
  <si>
    <t>Patch Helderberg Child Abuse Centre</t>
  </si>
  <si>
    <t>Phaphamani Siswe Project</t>
  </si>
  <si>
    <t>Piet Julies</t>
  </si>
  <si>
    <t>Rape Crisis</t>
  </si>
  <si>
    <t>Saartjie Baardman</t>
  </si>
  <si>
    <t>SCAC(Stop Crime Against Children)</t>
  </si>
  <si>
    <t>SIMAMELENI CHILD ABUSE PROTOCOL NODAL FUNDING</t>
  </si>
  <si>
    <t>Sizakuyenza</t>
  </si>
  <si>
    <t>Sourhern Cape Rural Development</t>
  </si>
  <si>
    <t>St Helena Hospice</t>
  </si>
  <si>
    <t xml:space="preserve">The Trauma Centre </t>
  </si>
  <si>
    <t>The Women's Communicare Network</t>
  </si>
  <si>
    <t>Valley Development</t>
  </si>
  <si>
    <t xml:space="preserve"> Vital Connection</t>
  </si>
  <si>
    <t>Wandisa (New)</t>
  </si>
  <si>
    <t>Westlake United Church Trust</t>
  </si>
  <si>
    <t>Wolanani</t>
  </si>
  <si>
    <t>Womens Action Group</t>
  </si>
  <si>
    <t>Yizani Sakhe</t>
  </si>
  <si>
    <t>Zanecebo Supprt Foundation</t>
  </si>
  <si>
    <t>Yabonga Childrens Project(HIV PROJECT)</t>
  </si>
  <si>
    <t>ACRES OF LOVE</t>
  </si>
  <si>
    <t>ELONWABENI</t>
  </si>
  <si>
    <t>James house(Isibindi)</t>
  </si>
  <si>
    <t>leliebloem</t>
  </si>
  <si>
    <t>Mfesane(Isibind)</t>
  </si>
  <si>
    <t>NACCW(Isibindi)</t>
  </si>
  <si>
    <t>Mustafadin</t>
  </si>
  <si>
    <t xml:space="preserve">Nacosa </t>
  </si>
  <si>
    <t>Yabonga Childrens Project</t>
  </si>
  <si>
    <t>Bettaway Community Service Centre</t>
  </si>
  <si>
    <t>Murrayburg Kleuterskool</t>
  </si>
  <si>
    <t>Masithandane</t>
  </si>
  <si>
    <t>Bright Lights Shelter</t>
  </si>
  <si>
    <t>Masithembele</t>
  </si>
  <si>
    <t>Masizame Shelter Plettenberg Bay</t>
  </si>
  <si>
    <t>ons plek</t>
  </si>
  <si>
    <t>Sinethemba Youth Development Centre</t>
  </si>
  <si>
    <t>The Homestead  (Khayelitha Drop-In)</t>
  </si>
  <si>
    <t>The Homestead  (Yizani Drop In Centre)</t>
  </si>
  <si>
    <t>The Homestead (Valhalla Park)</t>
  </si>
  <si>
    <t>Youth for Christ (Kidstop )</t>
  </si>
  <si>
    <t>Andrew Murray Children home</t>
  </si>
  <si>
    <t>Herberg Children's home</t>
  </si>
  <si>
    <t>Youth Outreach</t>
  </si>
  <si>
    <t>Overstrand Child and Youth Care</t>
  </si>
  <si>
    <t>Steinthal Children'sHome</t>
  </si>
  <si>
    <t>Acvv Moreson child and Youth care</t>
  </si>
  <si>
    <t>Bethesda Child and Youth Care</t>
  </si>
  <si>
    <t>Dorothy Broster</t>
  </si>
  <si>
    <t>Masizame</t>
  </si>
  <si>
    <t>AFM Exective Welfare</t>
  </si>
  <si>
    <t>The Home stead  - The Bridgeon Elukhuseelweni</t>
  </si>
  <si>
    <t xml:space="preserve">ACVV Bright lights </t>
  </si>
  <si>
    <t>Baphumelele</t>
  </si>
  <si>
    <t>Fikelala Kids</t>
  </si>
  <si>
    <t>Girls &amp; Boys town Macassar</t>
  </si>
  <si>
    <t>Goeie Hoop cycc -Kimon Foundation</t>
  </si>
  <si>
    <t>Durbanville Childrens Home</t>
  </si>
  <si>
    <t>Lawrence House</t>
  </si>
  <si>
    <t>Oranjia Jewish Home</t>
  </si>
  <si>
    <t>SA Childrens Home</t>
  </si>
  <si>
    <t>SOS Childrens Home</t>
  </si>
  <si>
    <t>Christine Revel Home</t>
  </si>
  <si>
    <t>Heavens Nest Child Care and Recreation</t>
  </si>
  <si>
    <t>Hokisa</t>
  </si>
  <si>
    <t>St Micheals Childrens Home</t>
  </si>
  <si>
    <t>Vision Child and Youth Care Centre</t>
  </si>
  <si>
    <t>Elkana</t>
  </si>
  <si>
    <t>Huis van Heerden</t>
  </si>
  <si>
    <t>Siyabonga- Huis van Danksegging</t>
  </si>
  <si>
    <t>Realistic Gugulethu</t>
  </si>
  <si>
    <t>ASSO For Seniory Disabled - SEAN KELLY</t>
  </si>
  <si>
    <t>Masikhule</t>
  </si>
  <si>
    <t>ELRU</t>
  </si>
  <si>
    <t>Early Years Services</t>
  </si>
  <si>
    <t>Foundation For Community Work</t>
  </si>
  <si>
    <t>Inclusive Education</t>
  </si>
  <si>
    <t>Flower Valley Consevation Trust</t>
  </si>
  <si>
    <t>Sikhula Sonke</t>
  </si>
  <si>
    <t>ACVV Hoofkantoor</t>
  </si>
  <si>
    <t>Child Welfare Society</t>
  </si>
  <si>
    <t xml:space="preserve">Athlone Family in focus </t>
  </si>
  <si>
    <t>cws kleinmond</t>
  </si>
  <si>
    <t>CWSA GEORGE</t>
  </si>
  <si>
    <t>Badisa  S.S.O ECD</t>
  </si>
  <si>
    <t>South Cape Education Trust/Knysna Educatuin Trust</t>
  </si>
  <si>
    <t>Ikwamwa Labantu Charitable Trust</t>
  </si>
  <si>
    <t>Leer en Leef</t>
  </si>
  <si>
    <t>Valley Development Project</t>
  </si>
  <si>
    <t>Centre for Early Childhood Development</t>
  </si>
  <si>
    <t>Learn to live</t>
  </si>
  <si>
    <t>Elgin Learning Foundation(Elgin Community College</t>
  </si>
  <si>
    <t>True North Consulting NPC</t>
  </si>
  <si>
    <t>Pebbles Project</t>
  </si>
  <si>
    <t xml:space="preserve">Imact Bond Innovation </t>
  </si>
  <si>
    <t>Grassroots Adult Education and Community Trust</t>
  </si>
  <si>
    <t>South African Education and Envirnment Project</t>
  </si>
  <si>
    <t>Enlighten Trust programme</t>
  </si>
  <si>
    <t>Reenboog Educare</t>
  </si>
  <si>
    <t>Avontuur Enrichment Centre / Aftercare</t>
  </si>
  <si>
    <t>Bambino se Warmnessie Nasorgsentrum</t>
  </si>
  <si>
    <t>Bonokuhle After School Care</t>
  </si>
  <si>
    <t xml:space="preserve">Change Aftercare </t>
  </si>
  <si>
    <t>Darling Outreach Foundation Aftercare</t>
  </si>
  <si>
    <t xml:space="preserve">De Rust Educational Centre </t>
  </si>
  <si>
    <t>Dennekruin Nasorg Sentrum</t>
  </si>
  <si>
    <t>Disneyland Aftercare(NEW)</t>
  </si>
  <si>
    <t>dwarsriver valley initiative</t>
  </si>
  <si>
    <t>Eagles Nest After care</t>
  </si>
  <si>
    <t>Esperanto Nasorgsentrum(Project of Witzenberg)</t>
  </si>
  <si>
    <t>Eviwe COMMUNITY Centre</t>
  </si>
  <si>
    <t>FDSA Veldrif Dassie Nasorg</t>
  </si>
  <si>
    <t>Feetjieland Molenrivier Nasorg</t>
  </si>
  <si>
    <t>GECO Afterschool Program</t>
  </si>
  <si>
    <t>Happy Faces Nasorg ( De Meul )(NEW)</t>
  </si>
  <si>
    <t>IKAMVA LABANTWANA BETHU</t>
  </si>
  <si>
    <t>Ikamva labantwana Bethu 2</t>
  </si>
  <si>
    <t>Ikamva youth Centre: Aftercare School Care</t>
  </si>
  <si>
    <t>IkhayaLe Themba A.S.C</t>
  </si>
  <si>
    <t>Jerigo Aftercare</t>
  </si>
  <si>
    <t>Jubelland Creche(afterschool)</t>
  </si>
  <si>
    <t xml:space="preserve"> KLIPPIELAND AFTER CARE DE</t>
  </si>
  <si>
    <t>Koelfontein Nasorg(NEW)</t>
  </si>
  <si>
    <t>Langrivier Jeugsentrum (Happy Faces)</t>
  </si>
  <si>
    <t>Leeufontein Nasorg Sentrum</t>
  </si>
  <si>
    <t xml:space="preserve">Leopont Nasorg </t>
  </si>
  <si>
    <t>Life Fantastic Aftercare</t>
  </si>
  <si>
    <t>lithemba Child Care</t>
  </si>
  <si>
    <t>Malele Afterschool</t>
  </si>
  <si>
    <t>Morester Nasorgsentrum(New)</t>
  </si>
  <si>
    <t>Khanyisa Afterscool</t>
  </si>
  <si>
    <t>Napier After Care Centre</t>
  </si>
  <si>
    <t xml:space="preserve">Net vir Pret Afterschool(NEW) </t>
  </si>
  <si>
    <t>Norsa aftercare centre</t>
  </si>
  <si>
    <t>Oempie Doempie Afterschool(Oasis Project)</t>
  </si>
  <si>
    <t xml:space="preserve">Rainbow Aftercare </t>
  </si>
  <si>
    <t>Sinaco Aftercare</t>
  </si>
  <si>
    <t>Siyazingisa Aftercare- Amy biehl</t>
  </si>
  <si>
    <t>St Luigi Scrosoppi</t>
  </si>
  <si>
    <t>TEMPERANCE TOWN AFTERCARE</t>
  </si>
  <si>
    <t>The Goedgedaacht(Chatsworth pop Youth</t>
  </si>
  <si>
    <t>The Goedgedaacht(Riverlands Pop Youth)</t>
  </si>
  <si>
    <t>The Seven Passes Initiative</t>
  </si>
  <si>
    <t>Vredelust Nasorg (Ext)</t>
  </si>
  <si>
    <t>wellington Aftercare</t>
  </si>
  <si>
    <t>Wydekloof Nasorgsentrum(Happy Faces)</t>
  </si>
  <si>
    <t>Kleinkranz child Care &amp; youth Development</t>
  </si>
  <si>
    <t>Pebbles Project (Aftercare Centres)</t>
  </si>
  <si>
    <t>Child Welfare SA WC</t>
  </si>
  <si>
    <t xml:space="preserve">PASCAP </t>
  </si>
  <si>
    <t>ABC Educare Centre</t>
  </si>
  <si>
    <t>African Community Project Day Care</t>
  </si>
  <si>
    <t xml:space="preserve">Agape Elfco Day Care Centre </t>
  </si>
  <si>
    <t>Agape Kleuterland</t>
  </si>
  <si>
    <t>Alabama Voorskoolse Projek</t>
  </si>
  <si>
    <t>Albertina Sisulu Educare</t>
  </si>
  <si>
    <t xml:space="preserve">Alhambra Speelskool </t>
  </si>
  <si>
    <t xml:space="preserve">Alpha Educare Centre </t>
  </si>
  <si>
    <t>Indy Sana Educare Centre</t>
  </si>
  <si>
    <t>Appeltjieland Bewaarskool</t>
  </si>
  <si>
    <t>Asterix Pre- Primer</t>
  </si>
  <si>
    <t>Athenkosi Educare center</t>
  </si>
  <si>
    <t>Avontuur Enrichment Centre</t>
  </si>
  <si>
    <t>Babbel &amp; Krabbel Creche</t>
  </si>
  <si>
    <t xml:space="preserve">Babbel en Krabbel Bewaarskool </t>
  </si>
  <si>
    <t>Babbel en Krabbel Bewaarskool  Ceres</t>
  </si>
  <si>
    <t xml:space="preserve">Babbel en Krabble Bewaarskool Cistrusdal </t>
  </si>
  <si>
    <t xml:space="preserve">Babbels and Krabbels Educare Durbanville </t>
  </si>
  <si>
    <t>Babbels en Krabbels Speelgroep</t>
  </si>
  <si>
    <t>Babs Educare</t>
  </si>
  <si>
    <t>Balmoral gemeenskaps organisasie</t>
  </si>
  <si>
    <t>Bambino Voorskool</t>
  </si>
  <si>
    <t>Bambino's Creche</t>
  </si>
  <si>
    <t>Bashee Educare</t>
  </si>
  <si>
    <t>Bdcombo T/A Disney Land Educare</t>
  </si>
  <si>
    <t>Bellevue Creche</t>
  </si>
  <si>
    <t>Bennie Boekwurm</t>
  </si>
  <si>
    <t>Besige Bytjies Bewaarskool Koue Bokkeveld (Happy Faces Wydekloof)</t>
  </si>
  <si>
    <t>Besige Bytjies Speelgroep Zoar</t>
  </si>
  <si>
    <t>Bethany Day Care</t>
  </si>
  <si>
    <t>Blommeland Kleuterskool, Ladysmith</t>
  </si>
  <si>
    <t xml:space="preserve">Blommeland Speelkring </t>
  </si>
  <si>
    <t xml:space="preserve">BLOOMING STARS </t>
  </si>
  <si>
    <t>Bollie en Sy Vrolike Familie</t>
  </si>
  <si>
    <t>Bonginkosi Educare Centre</t>
  </si>
  <si>
    <t>Bongolethu Child Care Centre Oudtshoorn</t>
  </si>
  <si>
    <t xml:space="preserve">Bongolethu Home Educare </t>
  </si>
  <si>
    <t>Bonnie Ponnie Bewaarskool (NEW)</t>
  </si>
  <si>
    <t xml:space="preserve">Bony Educare Centre </t>
  </si>
  <si>
    <t xml:space="preserve">Bridge Park Day Care </t>
  </si>
  <si>
    <t>Bridges Playcentre</t>
  </si>
  <si>
    <t>Bridgton Creché</t>
  </si>
  <si>
    <t xml:space="preserve">Buffeltjies Creche </t>
  </si>
  <si>
    <t>Bulelani Kuye Hova Day Care Centre</t>
  </si>
  <si>
    <t>Busy tots Creche</t>
  </si>
  <si>
    <t>Cape Town Child Welfare Society (Haus Haltern)</t>
  </si>
  <si>
    <t>Care and Share Educare</t>
  </si>
  <si>
    <t>Cecelia Educare</t>
  </si>
  <si>
    <t>Charles &amp; Catherine Scheepers</t>
  </si>
  <si>
    <t>Chris Divine Educare</t>
  </si>
  <si>
    <t>Chris Hanie</t>
  </si>
  <si>
    <t>Church of Christ Educare Centre</t>
  </si>
  <si>
    <t>Cilmor Pre-primary and Educare</t>
  </si>
  <si>
    <t>Civic Park Kleuterskool en Bewaarskool</t>
  </si>
  <si>
    <t>Combat Edu-Care Centre</t>
  </si>
  <si>
    <t xml:space="preserve">Cornerstone Sonstraaltjie Kleuterskool </t>
  </si>
  <si>
    <t xml:space="preserve"> Cuddley Bears</t>
  </si>
  <si>
    <t>Crystal Educare Center</t>
  </si>
  <si>
    <t>DADO'S CRECHE</t>
  </si>
  <si>
    <t>D'agen Versorgingsooord</t>
  </si>
  <si>
    <t xml:space="preserve">DAISY EDUCARE </t>
  </si>
  <si>
    <t>Dal Josafat Dagsorg</t>
  </si>
  <si>
    <t>Dalukhanyo</t>
  </si>
  <si>
    <t>De Hoop Day Care Centre</t>
  </si>
  <si>
    <t>Diakonia Bewaarskool</t>
  </si>
  <si>
    <t>Diddle Daddle Daycare Centre</t>
  </si>
  <si>
    <t>Die Eike Creche</t>
  </si>
  <si>
    <t>Die Herbergie Bewaarskool</t>
  </si>
  <si>
    <t>Die Heuwel Speelskool</t>
  </si>
  <si>
    <t>Die Ligdraertjie Dagsorg Sentrum</t>
  </si>
  <si>
    <t xml:space="preserve">Don Bosco </t>
  </si>
  <si>
    <t>Donald Duck</t>
  </si>
  <si>
    <t>Dove Road Children Centre</t>
  </si>
  <si>
    <t>Drie Beertjie`s Creche</t>
  </si>
  <si>
    <t>Ebenezer Pre Primary</t>
  </si>
  <si>
    <t>Ebenezer Pre-School</t>
  </si>
  <si>
    <t>Ebulumko Pre-school</t>
  </si>
  <si>
    <t>Eekhorinkies</t>
  </si>
  <si>
    <t>Efese Klein Pikkewyne Dagsorg</t>
  </si>
  <si>
    <t>Eikevlei Gemeenskap Trust Bewaarsk</t>
  </si>
  <si>
    <t>Ekanana Educare Khayelitsha</t>
  </si>
  <si>
    <t xml:space="preserve">Elim ECD Centre </t>
  </si>
  <si>
    <t>Elim Kleuterskool</t>
  </si>
  <si>
    <t>Elsiesrivier Care Center Creche</t>
  </si>
  <si>
    <t>Elukhanyweni Educare</t>
  </si>
  <si>
    <t>Eluthandweni Educare Center</t>
  </si>
  <si>
    <t xml:space="preserve">Eluxolweni Educare Centre </t>
  </si>
  <si>
    <t>Emvelwano  Day Care</t>
  </si>
  <si>
    <t>Emyezweni Nomfaneleko</t>
  </si>
  <si>
    <t>Enkosi Educare Centre</t>
  </si>
  <si>
    <t xml:space="preserve">Esperanto Bewaarskool </t>
  </si>
  <si>
    <t>Ethembeni creche</t>
  </si>
  <si>
    <t xml:space="preserve">Ethembeni Pre School </t>
  </si>
  <si>
    <t>Eyabantu Educare</t>
  </si>
  <si>
    <t>Eyethu Educare</t>
  </si>
  <si>
    <t>Faith Educare Khayelitsha</t>
  </si>
  <si>
    <t>FEETJIELAND BEWAARSKOOL CERES</t>
  </si>
  <si>
    <t>Feetjieland Daycare</t>
  </si>
  <si>
    <t xml:space="preserve">Feetjieland Speelgroep </t>
  </si>
  <si>
    <t xml:space="preserve">Food 4 Thougth/Funimfundo Educare </t>
  </si>
  <si>
    <t>Fraai Viooltjies Speelgroep</t>
  </si>
  <si>
    <t>Friemersheim Creche</t>
  </si>
  <si>
    <t>Fundaninathi Educare</t>
  </si>
  <si>
    <t>Future Stars Day Care Centre</t>
  </si>
  <si>
    <t>Gamka Kalantjies</t>
  </si>
  <si>
    <t>Gege's creche</t>
  </si>
  <si>
    <t>God's Little Angel's Home &amp; Pre-School</t>
  </si>
  <si>
    <t>Goedgedink Bewaarskool</t>
  </si>
  <si>
    <t>Good Hope Play Centre</t>
  </si>
  <si>
    <t>Graceland educare - Khayelitsha</t>
  </si>
  <si>
    <t>Green Curtains Preschool</t>
  </si>
  <si>
    <t>Greenfields Educare</t>
  </si>
  <si>
    <t>Greenhills Educare Centre</t>
  </si>
  <si>
    <t>Groenie die Drakie</t>
  </si>
  <si>
    <t xml:space="preserve">Happy Faces Bewaarskool(De Meul) </t>
  </si>
  <si>
    <t>Happy Pikinini's</t>
  </si>
  <si>
    <t>Happy Valley Day Care Centre</t>
  </si>
  <si>
    <t>Happytodds Creche`</t>
  </si>
  <si>
    <t>Helder Liggies Kleuterskool</t>
  </si>
  <si>
    <t>Hemel en Aarde Valley Pre</t>
  </si>
  <si>
    <t>Holy Cross Educare</t>
  </si>
  <si>
    <t>Hope of Africa Day Care Centre</t>
  </si>
  <si>
    <t xml:space="preserve">Hopland Daycare Centre </t>
  </si>
  <si>
    <t>HUG-Help us Grow(Ubuntu Creche)</t>
  </si>
  <si>
    <t>Huis Betanie</t>
  </si>
  <si>
    <t>Humpty Dumpty Creche</t>
  </si>
  <si>
    <t>Ikhaya Labantwana Creche Oudtshoorn</t>
  </si>
  <si>
    <t>Ikhaya Pre-Primary School</t>
  </si>
  <si>
    <t>Ikhwezi Educare</t>
  </si>
  <si>
    <t>Iliso Educare</t>
  </si>
  <si>
    <t>Ilitha Family Learning Centre</t>
  </si>
  <si>
    <t>Imizamo Yethu  Creche Kwanoqaba</t>
  </si>
  <si>
    <t>Imizamo Yethu Educare</t>
  </si>
  <si>
    <t>Immanuel Centre</t>
  </si>
  <si>
    <t>Indlovu Educare</t>
  </si>
  <si>
    <t>Inga Educare</t>
  </si>
  <si>
    <t xml:space="preserve">Intyatyambo Educare Centre </t>
  </si>
  <si>
    <t>Inzame Zethu Creche</t>
  </si>
  <si>
    <t>Iphuphalam Educare Centre</t>
  </si>
  <si>
    <t>Isibanesethu Enrichment Centre</t>
  </si>
  <si>
    <t>Isiseko Educare Centre</t>
  </si>
  <si>
    <t xml:space="preserve">Ithemba Pre-School </t>
  </si>
  <si>
    <t xml:space="preserve">Ivy Nyovane Educare Centre </t>
  </si>
  <si>
    <t xml:space="preserve">Jack and Jill Créche, </t>
  </si>
  <si>
    <t>Jireh Educare</t>
  </si>
  <si>
    <t>Jo's School</t>
  </si>
  <si>
    <t>Jubelland Day Care Cantre</t>
  </si>
  <si>
    <t>Junitek Creche</t>
  </si>
  <si>
    <t xml:space="preserve">Kaalvoet Educare </t>
  </si>
  <si>
    <t>Kabouterland Créche, Koue Bokkeveld</t>
  </si>
  <si>
    <t>Kabouternessie Creche</t>
  </si>
  <si>
    <t>Kammaland Kleuter Skool Oudtshoorn</t>
  </si>
  <si>
    <t>Kapteintjies Dagsorg</t>
  </si>
  <si>
    <t>Karmenaadjie Voor Skoolse Speelgroep</t>
  </si>
  <si>
    <t>Kathy's Educare and Pre-Primary</t>
  </si>
  <si>
    <t>Katryntjie Voorskoolse Sentrum</t>
  </si>
  <si>
    <t xml:space="preserve">Katterjakkertjies </t>
  </si>
  <si>
    <t>Khanya Educare</t>
  </si>
  <si>
    <t>Khanyisa Educare Centre Khayelitsha</t>
  </si>
  <si>
    <t>Khanyisa Educare, Centre</t>
  </si>
  <si>
    <t>Khayalethu Educare Centre Khayelitsha</t>
  </si>
  <si>
    <t>Khula Educare</t>
  </si>
  <si>
    <t>Khulani Educare</t>
  </si>
  <si>
    <t>Khulani Educare Centre Mandela Park</t>
  </si>
  <si>
    <t>Khuseleka Educare Centre</t>
  </si>
  <si>
    <t>Kleinbegin Bewaarskool</t>
  </si>
  <si>
    <t xml:space="preserve">Kleine Pikkewyne </t>
  </si>
  <si>
    <t>Klippieland Creche</t>
  </si>
  <si>
    <t>Koelfontein Creche</t>
  </si>
  <si>
    <t>Kukhanyile Educare Centre</t>
  </si>
  <si>
    <t>Kuyasa Educare</t>
  </si>
  <si>
    <t>Kwakhanya Early Childhood Develop</t>
  </si>
  <si>
    <t>Kwakhanyo</t>
  </si>
  <si>
    <t>Kwande Educare</t>
  </si>
  <si>
    <t>Kwela-Kwela Educare Centres</t>
  </si>
  <si>
    <t>Lady Bird Educare</t>
  </si>
  <si>
    <t xml:space="preserve">Langrivier Versorgingsoord(Happy Faces) </t>
  </si>
  <si>
    <t>Lankwitz Luther Angel FAC</t>
  </si>
  <si>
    <t>Lathi- Tha Day care</t>
  </si>
  <si>
    <t>Lawaai kamp Creche NPO</t>
  </si>
  <si>
    <t>Lehlohonolo Pre-school</t>
  </si>
  <si>
    <t>Leopont Creche</t>
  </si>
  <si>
    <t>Lewis Group ECD</t>
  </si>
  <si>
    <t xml:space="preserve">Life Fantastic Home Based Care </t>
  </si>
  <si>
    <t xml:space="preserve">Ligstraaltjie Creche </t>
  </si>
  <si>
    <t>Lingelihle Educare,Mbkweni</t>
  </si>
  <si>
    <t>Lithemba Day Care</t>
  </si>
  <si>
    <t>Little Angels 2 Educare Centre  Khayelitsha</t>
  </si>
  <si>
    <t>Little Angels Educare Centre</t>
  </si>
  <si>
    <t xml:space="preserve">Little Flower Educare  </t>
  </si>
  <si>
    <t>Little Flower Educare  Khayelitsha</t>
  </si>
  <si>
    <t>Little Flower Educare Paarl</t>
  </si>
  <si>
    <t>Little Hearts Educare</t>
  </si>
  <si>
    <t xml:space="preserve">Little Lambs Christian Day Care </t>
  </si>
  <si>
    <t>Little Penguins` Relu Care</t>
  </si>
  <si>
    <t>Little Star Educare</t>
  </si>
  <si>
    <t>LITTLE STARS BROOKLYN</t>
  </si>
  <si>
    <t>Lizo-Nobanda Educare Harare,Khayelitsha</t>
  </si>
  <si>
    <t>Lobelia Happy Totts</t>
  </si>
  <si>
    <t xml:space="preserve">Lollypop Educare Centre </t>
  </si>
  <si>
    <t>Lost City Community Educare</t>
  </si>
  <si>
    <t>Loyiso Pre School</t>
  </si>
  <si>
    <t>Lukas Mbebe Pre School</t>
  </si>
  <si>
    <t xml:space="preserve">Lukhanyo 111 Pre-school  </t>
  </si>
  <si>
    <t>Lukhanyo Educare Centre</t>
  </si>
  <si>
    <t>Lukhanyo Home Educare Zwelethemba</t>
  </si>
  <si>
    <t>Lumen Christi Educare Centre</t>
  </si>
  <si>
    <t>Luthando Care</t>
  </si>
  <si>
    <t>Luyolo Pre-School</t>
  </si>
  <si>
    <t>Lwandle Pre School</t>
  </si>
  <si>
    <t>Lwazi Pre School</t>
  </si>
  <si>
    <t>Mandela Park Educare</t>
  </si>
  <si>
    <t>Maranatha Trust - Onse Skool</t>
  </si>
  <si>
    <t>Maroro Educare Centre</t>
  </si>
  <si>
    <t>Masakhane Créche</t>
  </si>
  <si>
    <t>Masakhane Educare</t>
  </si>
  <si>
    <t>Masakhane Educare Ocean View</t>
  </si>
  <si>
    <t>Masakhane Grassroots Educare Centre</t>
  </si>
  <si>
    <t>Masande Educare Centre</t>
  </si>
  <si>
    <t xml:space="preserve">Masibambane Educare George </t>
  </si>
  <si>
    <t>Masibambane Educare Weltevreden Valley</t>
  </si>
  <si>
    <t>Masibonisane Educare Centre</t>
  </si>
  <si>
    <t xml:space="preserve">Masibulele Educare </t>
  </si>
  <si>
    <t>Masibulele Educare Macassar</t>
  </si>
  <si>
    <t>Masibulele Home Educ Paarl</t>
  </si>
  <si>
    <t xml:space="preserve">Masifunde Creche </t>
  </si>
  <si>
    <t>Masikhule Home Creché</t>
  </si>
  <si>
    <t>Masikhule Pre-school</t>
  </si>
  <si>
    <t>Masikhulisane Day &amp; Aftercare Centre</t>
  </si>
  <si>
    <t>Masincedane Daycare Centre</t>
  </si>
  <si>
    <t>Masincedane Eucare Centre</t>
  </si>
  <si>
    <t>Masincedisane Creche</t>
  </si>
  <si>
    <t xml:space="preserve">Masiqhubeke Creche </t>
  </si>
  <si>
    <t>Masisebenzisane Educare</t>
  </si>
  <si>
    <t>Masizakhe Educare Centre</t>
  </si>
  <si>
    <t>Masizame Educare Centre</t>
  </si>
  <si>
    <t>Masjedul Inlaas Premada</t>
  </si>
  <si>
    <t>Masonwabe Educare Centre</t>
  </si>
  <si>
    <t>Mayibongwe Educare Bloekombos</t>
  </si>
  <si>
    <t>Mickey Mouse (Creche)</t>
  </si>
  <si>
    <t xml:space="preserve">Mickey Mouse Bewaarskool </t>
  </si>
  <si>
    <t xml:space="preserve">Mickey Mouse Speelgroep </t>
  </si>
  <si>
    <t>Mina Moo Creche Uniondale</t>
  </si>
  <si>
    <t>Mina Moo Koue Bokkeveld</t>
  </si>
  <si>
    <t xml:space="preserve">Mizpah Educare Centre </t>
  </si>
  <si>
    <t>Monwabisi</t>
  </si>
  <si>
    <t>Monwabisi Educare Center</t>
  </si>
  <si>
    <t>Monwabisi Educare Mbekweni</t>
  </si>
  <si>
    <t>Morester Kleuterskool</t>
  </si>
  <si>
    <t xml:space="preserve">Mossienes Creche </t>
  </si>
  <si>
    <t xml:space="preserve">Mount Carmel Creche </t>
  </si>
  <si>
    <t>Mpumelelo Educare/All Saints</t>
  </si>
  <si>
    <t>Msobomvu Center</t>
  </si>
  <si>
    <t>Mthimkhule Smart Kinds</t>
  </si>
  <si>
    <t>Mzamo Educare</t>
  </si>
  <si>
    <t>Mzamomhle Educare</t>
  </si>
  <si>
    <t>Mzamomhle Educare Centre</t>
  </si>
  <si>
    <t>Mzamomhle Educare Kraaifontein</t>
  </si>
  <si>
    <t>Ncebakazi Creche For Disabled Children</t>
  </si>
  <si>
    <t>Ncedollwesizwe Creche</t>
  </si>
  <si>
    <t>Ncedulunthu Educare Centre</t>
  </si>
  <si>
    <t>Nceduluntu Educare</t>
  </si>
  <si>
    <t>New Foundation Masakhane</t>
  </si>
  <si>
    <t>New Millenium Educare Centre</t>
  </si>
  <si>
    <t>New World Foundation Educare Centre</t>
  </si>
  <si>
    <t>Nikiwe Educare Centre</t>
  </si>
  <si>
    <t>Nkcubeko Educare</t>
  </si>
  <si>
    <t>Nobantu Educare Centre</t>
  </si>
  <si>
    <t>Nobubele Educare Centre</t>
  </si>
  <si>
    <t>Nobuntu Day Care Centre</t>
  </si>
  <si>
    <t>Nolubabalo Pre-School</t>
  </si>
  <si>
    <t>Nolufefe Pre School</t>
  </si>
  <si>
    <t>Nolukhanyiso</t>
  </si>
  <si>
    <t>Nolukhanyo</t>
  </si>
  <si>
    <t>Nolungile Educare</t>
  </si>
  <si>
    <t>Noluthando</t>
  </si>
  <si>
    <t xml:space="preserve">Noluthando Creche and Pre-School </t>
  </si>
  <si>
    <t>Noluthando Educare Centre</t>
  </si>
  <si>
    <t>Nomaxabiso Day Care</t>
  </si>
  <si>
    <t>Nomhle Educare Centre</t>
  </si>
  <si>
    <t>Nomonde 1 Educare Center</t>
  </si>
  <si>
    <t xml:space="preserve">Nomonde Creche </t>
  </si>
  <si>
    <t xml:space="preserve">Nomonde Educare  </t>
  </si>
  <si>
    <t>Nomondo creche</t>
  </si>
  <si>
    <t>Nompumelelo Educare - Khayelitsha</t>
  </si>
  <si>
    <t>Nompumelelo Educare Centre</t>
  </si>
  <si>
    <t>Nomvuzo Educare Centre</t>
  </si>
  <si>
    <t>Nomzame Day Care Centre</t>
  </si>
  <si>
    <t>Nomzamo Creche Gugulethu</t>
  </si>
  <si>
    <t>Nomzamo Educare Mbekweni</t>
  </si>
  <si>
    <t>Nomzamo Zwelihle Educare Centre</t>
  </si>
  <si>
    <t>Nonceba Educare</t>
  </si>
  <si>
    <t>Noncedo Educare Phillippi</t>
  </si>
  <si>
    <t>Noncedo Pre School Khayelitsha</t>
  </si>
  <si>
    <t>Noncedo Pre School Oudtshoorn</t>
  </si>
  <si>
    <t>Nondzame Educare Centre</t>
  </si>
  <si>
    <t>Nonkosinathi Educare Centre</t>
  </si>
  <si>
    <t>Nonkqubela Day Care Centre Gugulethu</t>
  </si>
  <si>
    <t>Nonkqubela ECD Centre</t>
  </si>
  <si>
    <t>Nonqubela Educare Centre</t>
  </si>
  <si>
    <t>Nontsebenziswano Educare</t>
  </si>
  <si>
    <t>Noorul Islam School</t>
  </si>
  <si>
    <t>NORSA COMMUNITY CARE Khanya Daycare</t>
  </si>
  <si>
    <t>Norwood Early Learning Centre</t>
  </si>
  <si>
    <t>Nosakhele Educare</t>
  </si>
  <si>
    <t>Nosiseko Educare Khayelitsha</t>
  </si>
  <si>
    <t>Nosiseko Educare Nyanga</t>
  </si>
  <si>
    <t>Nozukile Educare Centre</t>
  </si>
  <si>
    <t>Nozuko Educare Centre</t>
  </si>
  <si>
    <t>Nyanga Educare Centre</t>
  </si>
  <si>
    <t xml:space="preserve">Okuhle Connies Educare </t>
  </si>
  <si>
    <t>Oliver Tambo Educare</t>
  </si>
  <si>
    <t>Olunje Home Based Educare</t>
  </si>
  <si>
    <t xml:space="preserve">Ongies Day Care </t>
  </si>
  <si>
    <t>Ons Speelnessie Creche</t>
  </si>
  <si>
    <t>Oppie Galoppie Kleuterskool</t>
  </si>
  <si>
    <t>Oppie Koppie Creche)(Badisa)</t>
  </si>
  <si>
    <t xml:space="preserve">Ou Stasie Bewaarskool </t>
  </si>
  <si>
    <t>Oudemuragie Pre-Primêreskool</t>
  </si>
  <si>
    <t>Oudtshoorn Enrichment Centre(New)</t>
  </si>
  <si>
    <t>Outenigualand Rural Development Diepkloof Kleuterskool</t>
  </si>
  <si>
    <t xml:space="preserve">Parkwood Busy Bee </t>
  </si>
  <si>
    <t>Phakamani baby care</t>
  </si>
  <si>
    <t>Phandulwazi Educare Centre</t>
  </si>
  <si>
    <t>Philani Educare  Site C</t>
  </si>
  <si>
    <t>Philani Nutrition Centre</t>
  </si>
  <si>
    <t>phillippi childrens centre</t>
  </si>
  <si>
    <t>Phumelela Educare Centre</t>
  </si>
  <si>
    <t>Pierewiet Speelgroep</t>
  </si>
  <si>
    <t>Pikanini Creche Vredenburg(Program of Siyabonga)</t>
  </si>
  <si>
    <t>PJ's Educare</t>
  </si>
  <si>
    <t>Poplap Kleuterskool</t>
  </si>
  <si>
    <t>Precious Kids Baby Care</t>
  </si>
  <si>
    <t>Precious Light Educare Centre</t>
  </si>
  <si>
    <t>Presbyterian Phumlani Educare</t>
  </si>
  <si>
    <t>Puma Daycare Centre</t>
  </si>
  <si>
    <t>Qaqamba Educare Centre</t>
  </si>
  <si>
    <t>Rainbow Educare Centre</t>
  </si>
  <si>
    <t>Rainbow Educare Centre Muizenberg</t>
  </si>
  <si>
    <t>Rainbow Toddlers Waboomskraal Gemeenskap Ontwikkelings Forum</t>
  </si>
  <si>
    <t>Reënboog Kleuterskool</t>
  </si>
  <si>
    <t>Repelsteeltjie Dagsorg</t>
  </si>
  <si>
    <t>Riebeeksrivier Vallei (Goedgedacht Trust)</t>
  </si>
  <si>
    <t>Rise and Shine Educare</t>
  </si>
  <si>
    <t>Rosie- land Educare</t>
  </si>
  <si>
    <t>Saartjie Voorskool Sentrum</t>
  </si>
  <si>
    <t>Sacred Heart Kleuterskool</t>
  </si>
  <si>
    <t>Sakhingomoso Creche</t>
  </si>
  <si>
    <t>SAKHISIZWE EDUCARE</t>
  </si>
  <si>
    <t>Sakhuluntu Educare Centre</t>
  </si>
  <si>
    <t>Samora Machell Educare</t>
  </si>
  <si>
    <t>Sandanazwe Educare</t>
  </si>
  <si>
    <t>Sandanezwe Educare Centre</t>
  </si>
  <si>
    <t>Saxonsea Educare Centre</t>
  </si>
  <si>
    <t>Seemeeu Bewaarskool Die Prinsipaal</t>
  </si>
  <si>
    <t>Shaddai Daycare Centre</t>
  </si>
  <si>
    <t>Siembamba Daycare</t>
  </si>
  <si>
    <t>Sikhuseleni Educare Centre</t>
  </si>
  <si>
    <t xml:space="preserve">Sikhuthale Daycare </t>
  </si>
  <si>
    <t>Silwerstroom Creche</t>
  </si>
  <si>
    <t xml:space="preserve">Sinako Educare  </t>
  </si>
  <si>
    <t>Sinalo Home Base</t>
  </si>
  <si>
    <t>Sinethemba Educare Centre Paarl</t>
  </si>
  <si>
    <t>Sinethemba Educare Wallacedene</t>
  </si>
  <si>
    <t>Sinoyolo Educare Center</t>
  </si>
  <si>
    <t>Sionsberg Kleuterskool</t>
  </si>
  <si>
    <t xml:space="preserve">Siphucule Pre-School </t>
  </si>
  <si>
    <t>Siphuhlise Pre-School</t>
  </si>
  <si>
    <t>Sithanamandla  Educare</t>
  </si>
  <si>
    <t>Sivukile Educare</t>
  </si>
  <si>
    <t>Sivunyiwe Ikwezi Educare</t>
  </si>
  <si>
    <t>Sivuyile Nurrudin Educare</t>
  </si>
  <si>
    <t>Siyafunda</t>
  </si>
  <si>
    <t>Siyakha Community Educare &amp; Enrichment Centre</t>
  </si>
  <si>
    <t>Siyakhula Day Care Mbekweni</t>
  </si>
  <si>
    <t>Siyanda Homebase Mbekweni</t>
  </si>
  <si>
    <t>Siyavuya Creche</t>
  </si>
  <si>
    <t>Siyazama Educare</t>
  </si>
  <si>
    <t>Siyazama Educare Centre</t>
  </si>
  <si>
    <t>Siyizamile Pre-School</t>
  </si>
  <si>
    <t>Sizabantu Educare Center</t>
  </si>
  <si>
    <t>Smurfie Kleuterskool Louwville</t>
  </si>
  <si>
    <t>Sobambisana ED</t>
  </si>
  <si>
    <t>Soet sit Bewaarskool</t>
  </si>
  <si>
    <t>Soete Uurtjies Dagsorg</t>
  </si>
  <si>
    <t>Solomon Mahlangu Educare</t>
  </si>
  <si>
    <t>Someleze Educare Centre Monwabisi Park</t>
  </si>
  <si>
    <t>Somlandela Pre-School</t>
  </si>
  <si>
    <t xml:space="preserve">Sonneblom Creche </t>
  </si>
  <si>
    <t xml:space="preserve">Sonstraal Speelgroep </t>
  </si>
  <si>
    <t>Sonstraaltjie</t>
  </si>
  <si>
    <t>Sophumelela Ed</t>
  </si>
  <si>
    <t xml:space="preserve">South Hops Creche Farm </t>
  </si>
  <si>
    <t>Soyisile Educare</t>
  </si>
  <si>
    <t>Spine Educare Center</t>
  </si>
  <si>
    <t>Springwood Day Care Centre</t>
  </si>
  <si>
    <t>st Anthony's</t>
  </si>
  <si>
    <t>St Blaize Nursery School</t>
  </si>
  <si>
    <t>St Elizabeth Pre-Primêr</t>
  </si>
  <si>
    <t>St Francis Educare</t>
  </si>
  <si>
    <t>St Josephine Bakhita Creche</t>
  </si>
  <si>
    <t>St Martin Wielie Walie</t>
  </si>
  <si>
    <t>St Stephens E.L.C</t>
  </si>
  <si>
    <t>ST. Johns Primere Cum Creche</t>
  </si>
  <si>
    <t>St. Raphael Voorskool Sentrum</t>
  </si>
  <si>
    <t>Step by Step Pre-School</t>
  </si>
  <si>
    <t xml:space="preserve">Stepping Stones Children Centre </t>
  </si>
  <si>
    <t>Stepping Stones Educare Centre</t>
  </si>
  <si>
    <t>Sterreland</t>
  </si>
  <si>
    <t>Strandlopertjies</t>
  </si>
  <si>
    <t>Sunbeam Cretch</t>
  </si>
  <si>
    <t xml:space="preserve">Sunshine Creche </t>
  </si>
  <si>
    <t>Survivors Creche</t>
  </si>
  <si>
    <t>Tafelsig Community Educare Centre</t>
  </si>
  <si>
    <t xml:space="preserve">Tao Tao Speelgroep </t>
  </si>
  <si>
    <t>Teletubbies</t>
  </si>
  <si>
    <t>Teletubbies Playgroup</t>
  </si>
  <si>
    <t>Tender Loving Care ECD</t>
  </si>
  <si>
    <t xml:space="preserve">Thandi Community Creche </t>
  </si>
  <si>
    <t>The Salvation Army Bonteheuwel Nursery School</t>
  </si>
  <si>
    <t>The Salvation Army Goodwill Center</t>
  </si>
  <si>
    <t>Thembinkosi Day Care Centre</t>
  </si>
  <si>
    <t>Thozama</t>
  </si>
  <si>
    <t>Three Bears Educare</t>
  </si>
  <si>
    <t>Tinkie Winkie Daycare Centre</t>
  </si>
  <si>
    <t>Tiny Tots Creche sir Lowrys pass</t>
  </si>
  <si>
    <t>Tiny Tots Pre School</t>
  </si>
  <si>
    <t>Trawal Bewaarskool</t>
  </si>
  <si>
    <t>Tulbagh Versorgingsoord</t>
  </si>
  <si>
    <t xml:space="preserve">Twinkle Star </t>
  </si>
  <si>
    <t>Twinkle Star Daycare Centre</t>
  </si>
  <si>
    <t>Ubukhobakhe Educare centre</t>
  </si>
  <si>
    <t>UJW Kensington Creche</t>
  </si>
  <si>
    <t>Ukwanda</t>
  </si>
  <si>
    <t>Uluntu Pre-School</t>
  </si>
  <si>
    <t>Umimgonaphakade Educare Centre</t>
  </si>
  <si>
    <t>Umthawelanga Meaning Sunrise</t>
  </si>
  <si>
    <t>Uvuyolwethu Enrichment Centre</t>
  </si>
  <si>
    <t>Valhalla Park Bewaarskool</t>
  </si>
  <si>
    <t>Vela Methodist Créche</t>
  </si>
  <si>
    <t>Vicky,s Creche &amp; Educare Centre</t>
  </si>
  <si>
    <t>Victoria Mxenge Educare Centre</t>
  </si>
  <si>
    <t>Vlytige Volstruisies kleuterskool</t>
  </si>
  <si>
    <t>Vredehoek Bewaarskool</t>
  </si>
  <si>
    <t xml:space="preserve">Vrederust Pre Primary </t>
  </si>
  <si>
    <t xml:space="preserve">Vreugdevoetjies /Huis van Hoop </t>
  </si>
  <si>
    <t>Vrolike Vinkies Educare</t>
  </si>
  <si>
    <t>Vrolike Vinkies Kleuterskool</t>
  </si>
  <si>
    <t>Vrolike Vinkies Voorskoolse Opleiding</t>
  </si>
  <si>
    <t>Vukukhanye Educare  Paarl</t>
  </si>
  <si>
    <t xml:space="preserve">Vukuzenzele Educare </t>
  </si>
  <si>
    <t xml:space="preserve">Vulindlela Msenge Bewaarskool </t>
  </si>
  <si>
    <t xml:space="preserve">Vusisiwe Educare Centre </t>
  </si>
  <si>
    <t xml:space="preserve">Vuzokuhle Educare Centre </t>
  </si>
  <si>
    <t>Warmbron Pre Primere Skool</t>
  </si>
  <si>
    <t>Wesfleur Creche</t>
  </si>
  <si>
    <t xml:space="preserve">Westbank Educare Centre </t>
  </si>
  <si>
    <t xml:space="preserve">White City Daycare Centre </t>
  </si>
  <si>
    <t>White Dove Creche</t>
  </si>
  <si>
    <t>Wippie en Snippie</t>
  </si>
  <si>
    <t>Woelwaters Dagsorg Ceres</t>
  </si>
  <si>
    <t>Wolwedans Creche</t>
  </si>
  <si>
    <t>Wonderland Creche</t>
  </si>
  <si>
    <t>Wonderland Creche Woodstock</t>
  </si>
  <si>
    <t>Wupperthal Moravian Creche</t>
  </si>
  <si>
    <t>Yazile Educare</t>
  </si>
  <si>
    <t>ZAMUKHANYO EDUCARE PHILLIPI</t>
  </si>
  <si>
    <t>Zamuxolo Creche</t>
  </si>
  <si>
    <t>Zamuxolo Educare Centre</t>
  </si>
  <si>
    <t>Zanokhanyo Pre School Zwelethemba</t>
  </si>
  <si>
    <t xml:space="preserve">Zanolwazi </t>
  </si>
  <si>
    <t>Zinzendorf Moravivian Center</t>
  </si>
  <si>
    <t>Zisukhanyo</t>
  </si>
  <si>
    <t>Zizamele Educare Centre</t>
  </si>
  <si>
    <t>ZIZIAMELE</t>
  </si>
  <si>
    <t>Zusakhe educare</t>
  </si>
  <si>
    <t>Zwelethemba Rotary Pre-School</t>
  </si>
  <si>
    <t xml:space="preserve">Theewaterskloof Creché </t>
  </si>
  <si>
    <t>Telletubbies</t>
  </si>
  <si>
    <t>St John's Pre-Primary Educare</t>
  </si>
  <si>
    <t>Siyazama Pre-school</t>
  </si>
  <si>
    <t>Nonzame Play Group George</t>
  </si>
  <si>
    <t>Nompumelelo Creche</t>
  </si>
  <si>
    <t>Noncedo educare</t>
  </si>
  <si>
    <t>Nomsa Educare</t>
  </si>
  <si>
    <t>Murraysburg Community Creche</t>
  </si>
  <si>
    <t>Masibulele Pre- School</t>
  </si>
  <si>
    <t>Ilitha Home based</t>
  </si>
  <si>
    <t xml:space="preserve">ALG Boerdery Bewaarskool </t>
  </si>
  <si>
    <t>Blommeland Bewaarskool</t>
  </si>
  <si>
    <t>Femnet Monica Grove Voorskoolse Sentrum</t>
  </si>
  <si>
    <t>Dorkas Voor Skoolse Sentrum</t>
  </si>
  <si>
    <t>Die Kleine Zeekoegat Speelgroep</t>
  </si>
  <si>
    <t>Atlantis Methodist Educare</t>
  </si>
  <si>
    <t>SIYAKHATHALA EDUCARE</t>
  </si>
  <si>
    <t>St Mary's Educare Centre</t>
  </si>
  <si>
    <t>ACVV Hoof Kantoor</t>
  </si>
  <si>
    <t>Childwelfare  Stellenbosch (Cluster Cresches)</t>
  </si>
  <si>
    <t>Badisa ECD  Creche's</t>
  </si>
  <si>
    <t>ATKV ABBA SORG</t>
  </si>
  <si>
    <t>CWS GEORGE</t>
  </si>
  <si>
    <t>CWS KNYSNA</t>
  </si>
  <si>
    <t>CWS Welfare</t>
  </si>
  <si>
    <t>Angels Educare</t>
  </si>
  <si>
    <t>Foundation for Community Work</t>
  </si>
  <si>
    <t>Amantande Educare Centre</t>
  </si>
  <si>
    <t>Anethemba</t>
  </si>
  <si>
    <t>Anointed Edu-Care</t>
  </si>
  <si>
    <t>Babalwa Educare</t>
  </si>
  <si>
    <t>Baby Eagles Educare</t>
  </si>
  <si>
    <t>Bavumeleni Educare Centre</t>
  </si>
  <si>
    <t>Blooming Stars 2</t>
  </si>
  <si>
    <t>Bongolethu Educare Centre Khayelitsha   (Ext)</t>
  </si>
  <si>
    <t>Bonisa Educare</t>
  </si>
  <si>
    <t>Bonnie People Project</t>
  </si>
  <si>
    <t>Dora Thamana Educare Centre (Ext)</t>
  </si>
  <si>
    <t>Eagel's Nest Daycare</t>
  </si>
  <si>
    <t>Elimiyo</t>
  </si>
  <si>
    <t>Elixesha Educare Centre</t>
  </si>
  <si>
    <t>Emily's Playschool</t>
  </si>
  <si>
    <t>Enkuthasweni Educare</t>
  </si>
  <si>
    <t>Ethembeni Educare</t>
  </si>
  <si>
    <t>Eyethu Creche</t>
  </si>
  <si>
    <t>Eyethu Day Care Centre</t>
  </si>
  <si>
    <t xml:space="preserve">Flukse Voeltjies Educare </t>
  </si>
  <si>
    <t>Flukse Voeltjies Educare /sonskyn speel groep</t>
  </si>
  <si>
    <t xml:space="preserve">Gansbaai Day Care </t>
  </si>
  <si>
    <t>Grace Educare</t>
  </si>
  <si>
    <t>Great Commission Educare</t>
  </si>
  <si>
    <t>Grow with Phillipi Edu Care</t>
  </si>
  <si>
    <t>Happy Feet Toddlers</t>
  </si>
  <si>
    <t>Hope ECD Centre</t>
  </si>
  <si>
    <t>House of Isreal Educare</t>
  </si>
  <si>
    <t>Illthalethu Educare</t>
  </si>
  <si>
    <t>Inzame Zethu Educare (Ext)</t>
  </si>
  <si>
    <t>Khanyisa Daycare Centre</t>
  </si>
  <si>
    <t>Khanyolwethu Educare Centre (Ext)</t>
  </si>
  <si>
    <t>Khayalabantwana Educare</t>
  </si>
  <si>
    <t>Khayelitsha Christian Academy</t>
  </si>
  <si>
    <t>Kingdom Kids Educare</t>
  </si>
  <si>
    <t>Kitz @ the Centre</t>
  </si>
  <si>
    <t>Kleine Eendjies Speelgroep</t>
  </si>
  <si>
    <t xml:space="preserve">Kleine Kuikens Kleuterskool </t>
  </si>
  <si>
    <t>Klipdrift Creche</t>
  </si>
  <si>
    <t>Kwanolufufe Educare</t>
  </si>
  <si>
    <t>Liqaqambile Educare Centre</t>
  </si>
  <si>
    <t>Lisakhanya Educare</t>
  </si>
  <si>
    <t>ulutho Aftercare</t>
  </si>
  <si>
    <t>Little Bunny's Educare</t>
  </si>
  <si>
    <t>Lligelethu Educare Centre</t>
  </si>
  <si>
    <t>Lubabalo educare</t>
  </si>
  <si>
    <t>Lutho Day and Aftercare</t>
  </si>
  <si>
    <t>Luxolo Educare Centre</t>
  </si>
  <si>
    <t>Malibu Village Educare &amp; Aftercare</t>
  </si>
  <si>
    <t>Maranatha Kleuterskool</t>
  </si>
  <si>
    <t>Masakhe Educare &amp; Reading</t>
  </si>
  <si>
    <t>Masibambane</t>
  </si>
  <si>
    <t>Masibathande Educare Centre</t>
  </si>
  <si>
    <t>Masikhule Educare</t>
  </si>
  <si>
    <t>Masiphakame Educare (Ext)</t>
  </si>
  <si>
    <t>Masiphmelele Educare</t>
  </si>
  <si>
    <t xml:space="preserve">Masiphumelele Community centre  </t>
  </si>
  <si>
    <t>Masithembe Educare Centre</t>
  </si>
  <si>
    <t>Masonwabe2 Educare and Aftercare</t>
  </si>
  <si>
    <t>Mustadafin Educare</t>
  </si>
  <si>
    <t>Mzamo 1 Educare</t>
  </si>
  <si>
    <t>Ncedo community Educare</t>
  </si>
  <si>
    <t>Ncedolwethu Educare</t>
  </si>
  <si>
    <t>Nkosi Educare</t>
  </si>
  <si>
    <t>Nobantu Educare</t>
  </si>
  <si>
    <t>Nokwanda Community Educare Centre</t>
  </si>
  <si>
    <t>Noluthando Educare Centre (Ext)</t>
  </si>
  <si>
    <t>Nomonde 11 Educare Centre (Ext)</t>
  </si>
  <si>
    <t>Norma Baby Care</t>
  </si>
  <si>
    <t>Nosapho Educare Centre (Ext)</t>
  </si>
  <si>
    <t>Oasis Pre-School &amp; Life Centre</t>
  </si>
  <si>
    <t>Op die Plaas Pre School</t>
  </si>
  <si>
    <t>Our Lady of the Rosary</t>
  </si>
  <si>
    <t>Paradesi Educare Centre</t>
  </si>
  <si>
    <t>Parkwood Aftercare project</t>
  </si>
  <si>
    <t>Rainbow ECD Centre</t>
  </si>
  <si>
    <t>Rainbow Kids Creche &amp; Day Care</t>
  </si>
  <si>
    <t>Reaching Stars Educare</t>
  </si>
  <si>
    <t>Sandiswa Educare Educare</t>
  </si>
  <si>
    <t>Sephosenko Daycare</t>
  </si>
  <si>
    <t>Silukhanyo Educare Centre</t>
  </si>
  <si>
    <t>Sing for Africa ECD Centre</t>
  </si>
  <si>
    <t>Sinothando Educare (Ext)</t>
  </si>
  <si>
    <t>Siphumeze</t>
  </si>
  <si>
    <t>Sisiphiwo Pre-School (Ext)</t>
  </si>
  <si>
    <t>Siyahluma Creche &amp; Aftercare</t>
  </si>
  <si>
    <t>Siyakha Educare (Ext)</t>
  </si>
  <si>
    <t xml:space="preserve">Siyakha Educare Centre, </t>
  </si>
  <si>
    <t>Sizisa Ukhanyo Educare 2</t>
  </si>
  <si>
    <t>Sizisa Ukhanyo Educare 3</t>
  </si>
  <si>
    <t>Sizisa Ukhanyo Pre School (Ext)</t>
  </si>
  <si>
    <t>Skoenlappertjie Daycare</t>
  </si>
  <si>
    <t>Sphamandla Educare Centre (Ext)</t>
  </si>
  <si>
    <t>Stepping Stones Educare</t>
  </si>
  <si>
    <t>sonneblom Kidz</t>
  </si>
  <si>
    <t>Sinokuthemba</t>
  </si>
  <si>
    <t>Stoute Kabouters Day Care Centre</t>
  </si>
  <si>
    <t>Sunbeam Creche &amp; Nursery School</t>
  </si>
  <si>
    <t>Sunrise Edu-care</t>
  </si>
  <si>
    <t>Sunshine EducareCentre</t>
  </si>
  <si>
    <t>Thandolwethu</t>
  </si>
  <si>
    <t>The Learning Tree Model</t>
  </si>
  <si>
    <t>The Plett Pre Primary</t>
  </si>
  <si>
    <t>Thembalethu Community Educare</t>
  </si>
  <si>
    <t>Thembeka Educare Centre (Ext)</t>
  </si>
  <si>
    <t>Thuthzela Educare Centre</t>
  </si>
  <si>
    <t>TINY BUBBLES  EDUCARE</t>
  </si>
  <si>
    <t>Tom Educare Centre</t>
  </si>
  <si>
    <t>Tshtis Educare (Ext)</t>
  </si>
  <si>
    <t>Uluntu Educare</t>
  </si>
  <si>
    <t>Umingonaphakade Educare Cenre 2</t>
  </si>
  <si>
    <t>Vrolike Vinkies Creche</t>
  </si>
  <si>
    <t>Vuka-ukhanye Day and Night  Care</t>
  </si>
  <si>
    <t>Way of Life Junior University</t>
  </si>
  <si>
    <t>Zandi Educare (Ext)</t>
  </si>
  <si>
    <t>Zanethemba  Kidz Haven</t>
  </si>
  <si>
    <t>Zimele 2 Educare Centre</t>
  </si>
  <si>
    <t>Brakfontein  Landfontein/ Kweekkraal Educare</t>
  </si>
  <si>
    <t>The Pebble trust</t>
  </si>
  <si>
    <t>Klippeland bewaarskool</t>
  </si>
  <si>
    <t>Likhony Langa Care Centre</t>
  </si>
  <si>
    <t>Ezinkwenkwezi Educare</t>
  </si>
  <si>
    <t>Fifth Avenue Daycare</t>
  </si>
  <si>
    <t xml:space="preserve">Lisa Educare </t>
  </si>
  <si>
    <t>Uyesu Unathi Educare Centre (Ext)</t>
  </si>
  <si>
    <t>Mona's Day Care</t>
  </si>
  <si>
    <t>Lerato Educare</t>
  </si>
  <si>
    <t>Lukhanyiso educare</t>
  </si>
  <si>
    <t>Zamokuhle</t>
  </si>
  <si>
    <t>Rosendal Nursery school</t>
  </si>
  <si>
    <t>Lorizz Educare</t>
  </si>
  <si>
    <t>Repelsteltjie</t>
  </si>
  <si>
    <t xml:space="preserve"> PHILANI MATERNAL CHILD</t>
  </si>
  <si>
    <t>SINGATHA EDUCARE CENTRE</t>
  </si>
  <si>
    <t>New Life Centre</t>
  </si>
  <si>
    <t>Onethemba Educare Centre</t>
  </si>
  <si>
    <t>Siazama Preschool 2</t>
  </si>
  <si>
    <t>Mikhulu Educare Centre</t>
  </si>
  <si>
    <t>Lollypop Educare Centre</t>
  </si>
  <si>
    <t xml:space="preserve">Bamanye Educare Centre </t>
  </si>
  <si>
    <t>Apgape</t>
  </si>
  <si>
    <t>Titus Community Educare Centre</t>
  </si>
  <si>
    <t>Siyakhayisa Educare Centre</t>
  </si>
  <si>
    <t>Happy minds</t>
  </si>
  <si>
    <t>Noel Stanton No1</t>
  </si>
  <si>
    <t>Raindrops Daycare</t>
  </si>
  <si>
    <t>Ravensmead Daycare</t>
  </si>
  <si>
    <t>Coolcats Educare</t>
  </si>
  <si>
    <t>Hannie Daycare</t>
  </si>
  <si>
    <t>Nazareth Educare</t>
  </si>
  <si>
    <t>Olyn ECD Centre</t>
  </si>
  <si>
    <t>Sandveld Sonstraaltjie</t>
  </si>
  <si>
    <t>OAC Hillside Creche</t>
  </si>
  <si>
    <t>Aaqueelah's Day Care</t>
  </si>
  <si>
    <t>The breede Centre</t>
  </si>
  <si>
    <t>Sinobunto Day Care</t>
  </si>
  <si>
    <t>Thembani Educare Centre</t>
  </si>
  <si>
    <t>Ukhozi Educare</t>
  </si>
  <si>
    <t>Ruth First Educare</t>
  </si>
  <si>
    <t>Linomtha</t>
  </si>
  <si>
    <t>Bubbelgummers</t>
  </si>
  <si>
    <t xml:space="preserve">Maranatha Acadamy </t>
  </si>
  <si>
    <t>Grassroots Adult Education</t>
  </si>
  <si>
    <t>Reenboog ECD Service Provider</t>
  </si>
  <si>
    <t>Learn to Live</t>
  </si>
  <si>
    <t xml:space="preserve">Elru </t>
  </si>
  <si>
    <t xml:space="preserve"> S/A EDUCARE &amp; ENVIRONMENT</t>
  </si>
  <si>
    <t>Centre for early Childhood development</t>
  </si>
  <si>
    <t>CHILD WELFARE SA WC</t>
  </si>
  <si>
    <t>CAPE EDUCATIONAL TRUST</t>
  </si>
  <si>
    <t>Basisa MANAGEMENT PROGRAMME</t>
  </si>
  <si>
    <t>The Early education Centre</t>
  </si>
  <si>
    <t>MASIKHULE CHILD CARE</t>
  </si>
  <si>
    <t>ENLIGHTEN EDUCATION TRUST</t>
  </si>
  <si>
    <t>PASCAP PARTNERS WITH AFTER</t>
  </si>
  <si>
    <t xml:space="preserve"> FLOWER VALLEY CONSERVATION</t>
  </si>
  <si>
    <t>ACVV HOOFKANTOOR</t>
  </si>
  <si>
    <t>EARLY YEARS SERVICE</t>
  </si>
  <si>
    <t>ELGIN COMMUNITY COLLEGE</t>
  </si>
  <si>
    <t>ATHLONE FAMILY IN FOCUS</t>
  </si>
  <si>
    <t>CHILD WELFARE SA STELLENBOSCH</t>
  </si>
  <si>
    <t>Elgin Learning Foundation(Elgin Community College)</t>
  </si>
  <si>
    <t>ACVV Dyseldorp</t>
  </si>
  <si>
    <t>Shelter For Women (Victims Empowerment) Total</t>
  </si>
  <si>
    <t>Carehaven Centre- The Salvation Aemy(South Africa Territory)</t>
  </si>
  <si>
    <t>Creating Effective Families</t>
  </si>
  <si>
    <t>Holy Cross St Clare Sanctuary</t>
  </si>
  <si>
    <t>L' Abrie De Dieu Safehous</t>
  </si>
  <si>
    <t>New World Foundation</t>
  </si>
  <si>
    <t>Philisa Abafazi Bethu Womens Centre</t>
  </si>
  <si>
    <t>The Nonceba Family Counselling Centre Trust</t>
  </si>
  <si>
    <t>Phumbili Womens Shelter</t>
  </si>
  <si>
    <t>S-Cape</t>
  </si>
  <si>
    <t>St Annes Homes Cape Town</t>
  </si>
  <si>
    <t>United Sanctuary Against Abuse</t>
  </si>
  <si>
    <t>The Adonis Musatti Project</t>
  </si>
  <si>
    <t>Community Intervention Centre</t>
  </si>
  <si>
    <t>Community Cohesion NPC</t>
  </si>
  <si>
    <t>FAMSA</t>
  </si>
  <si>
    <t>FAMSA WC</t>
  </si>
  <si>
    <t>Glen Elgin Community Organisation</t>
  </si>
  <si>
    <t>Matzikama Alkohol en Dwelm Aksie</t>
  </si>
  <si>
    <t>Mitchell Plain Crisis Line</t>
  </si>
  <si>
    <t>Mitchell's Plain Network Opposing Abuse</t>
  </si>
  <si>
    <t>Mosiac Women's Training Service and Healing Centre</t>
  </si>
  <si>
    <t>Rural Institute for Education &amp; Training (RIET)</t>
  </si>
  <si>
    <t>Triangle Project</t>
  </si>
  <si>
    <t>Hope Options Youth for Christ SA Welfare Organisation</t>
  </si>
  <si>
    <t>Rural Impact</t>
  </si>
  <si>
    <t>The A21 Campaign South Africa</t>
  </si>
  <si>
    <t>The Trauma Centre for Survivors of Voilence &amp; Torture Trust</t>
  </si>
  <si>
    <t>Khulisa Social Solution</t>
  </si>
  <si>
    <t>Youth Impact and Sustainable Solution</t>
  </si>
  <si>
    <t xml:space="preserve">CASE (Community Action towards a Safer Enviroment) </t>
  </si>
  <si>
    <t>Outward Bound South Africa</t>
  </si>
  <si>
    <t>Networking for Christ</t>
  </si>
  <si>
    <t>Help Me Network</t>
  </si>
  <si>
    <t>Community Aftercare Sanitation Education (C.A.S.E)</t>
  </si>
  <si>
    <t>Salesian Institute Youth Projects</t>
  </si>
  <si>
    <t>Community Cohesion</t>
  </si>
  <si>
    <t>Cape Town Drug Counselling Centre</t>
  </si>
  <si>
    <t>Sanco-Tygerberg</t>
  </si>
  <si>
    <t>SMART- Helderberg CARES</t>
  </si>
  <si>
    <t>Sultan Bahu</t>
  </si>
  <si>
    <t>Mudita Foundation</t>
  </si>
  <si>
    <t>Pascap- Hout Bay</t>
  </si>
  <si>
    <t>Toevlug</t>
  </si>
  <si>
    <t>BOWL Community Centre</t>
  </si>
  <si>
    <t>Sanco-George</t>
  </si>
  <si>
    <t>ABBA</t>
  </si>
  <si>
    <t>ACVV Mooreesburg</t>
  </si>
  <si>
    <t>Cape Town Drug Counselling- Mitchells Plain</t>
  </si>
  <si>
    <t>Equilibruim</t>
  </si>
  <si>
    <t>FASFACTS</t>
  </si>
  <si>
    <t>Hawston Health&amp; Welfare Orgaisation</t>
  </si>
  <si>
    <t>Ikama Blompark Jeugontwikkeling en Rekenaarsentrum</t>
  </si>
  <si>
    <t>Knysna Alcohol&amp; Drug Centre</t>
  </si>
  <si>
    <t>Matzikama Alcohol&amp; Drug Action</t>
  </si>
  <si>
    <t>PASCAP TRUST</t>
  </si>
  <si>
    <t>REALISTIC</t>
  </si>
  <si>
    <t>Sanca-George</t>
  </si>
  <si>
    <t>Sanca-Gugulethu</t>
  </si>
  <si>
    <t>Tehullah Community Collabarative</t>
  </si>
  <si>
    <t>RIET - Rural Institute for Education &amp; Training  add saw post</t>
  </si>
  <si>
    <t>UCT- Faculty of Health Sciences (Capacity Building)/Humanities</t>
  </si>
  <si>
    <t>University of Western Cape</t>
  </si>
  <si>
    <t>ICRA</t>
  </si>
  <si>
    <t>Cape Town Drug Counselling Centre-Micthells Plain</t>
  </si>
  <si>
    <t>Christian Action for Dependance</t>
  </si>
  <si>
    <t>Sanca-Tygerberg</t>
  </si>
  <si>
    <t>Sultan Bahu-Bontiheuwel</t>
  </si>
  <si>
    <t>Knysna Alcohol &amp; Drug Centre</t>
  </si>
  <si>
    <t>Siyakuenza</t>
  </si>
  <si>
    <t>False Bay Therapeutic Community Centre</t>
  </si>
  <si>
    <t>Keep the Dream(Namaqua Treatment Centre)</t>
  </si>
  <si>
    <t>Saartjie Baartman Womens Centre</t>
  </si>
  <si>
    <t>Salvation Army-Hesketh King Treatment Centre</t>
  </si>
  <si>
    <t>Prevention Awareness</t>
  </si>
  <si>
    <t>FARR</t>
  </si>
  <si>
    <t>Chrysalis Academy C9709</t>
  </si>
  <si>
    <t>Life Exchange</t>
  </si>
  <si>
    <t xml:space="preserve">SUFF Academy </t>
  </si>
  <si>
    <t>The Sozo foundation/The Nceda Trust</t>
  </si>
  <si>
    <t>Amandla Ku Lutsha T/A Amandla Edu Football</t>
  </si>
  <si>
    <t>MFESANE(ISIBINDI)</t>
  </si>
  <si>
    <t>Community Action Partnership</t>
  </si>
  <si>
    <t>Bounce Back Community Development</t>
  </si>
  <si>
    <t>Building Bridges Mentoring Program:  Strand</t>
  </si>
  <si>
    <t>Young people @work</t>
  </si>
  <si>
    <t>Blaqpearl Foundation NPC</t>
  </si>
  <si>
    <t xml:space="preserve">Passion To Serve </t>
  </si>
  <si>
    <t>South Africa Agency for Change and Development</t>
  </si>
  <si>
    <t>West Coast Community Forum</t>
  </si>
  <si>
    <t>I am passion</t>
  </si>
  <si>
    <t>Ikamva Lantwana Bethu</t>
  </si>
  <si>
    <t>Shiloh Synergy</t>
  </si>
  <si>
    <t>EPWP (EQUITABLE SHARE)</t>
  </si>
  <si>
    <t>Landelike Gemeensksap Ontwikkeling</t>
  </si>
  <si>
    <t>Community Development Foundation</t>
  </si>
  <si>
    <t>Breede Valley APD</t>
  </si>
  <si>
    <t>James House</t>
  </si>
  <si>
    <t>Stellenbosch Child Welfare Sociey</t>
  </si>
  <si>
    <t>Saartjie Baartman</t>
  </si>
  <si>
    <t>Mhani Gingi</t>
  </si>
  <si>
    <t>Overstrand APD</t>
  </si>
  <si>
    <t>Overberg Wheelchair</t>
  </si>
  <si>
    <t>Siyabonga Special Day Care Centre</t>
  </si>
  <si>
    <t>Kraaifontein Te Huis</t>
  </si>
  <si>
    <t>Sarepta Old Age Home</t>
  </si>
  <si>
    <t>Innovation for the Blind</t>
  </si>
  <si>
    <t>Rosemore for the Aged</t>
  </si>
  <si>
    <t>Ethan</t>
  </si>
  <si>
    <t>Omega</t>
  </si>
  <si>
    <t xml:space="preserve">AGS Wesbank </t>
  </si>
  <si>
    <t>PROJECTS (TARGETED FEEDING)</t>
  </si>
  <si>
    <t>The Beverley Hills Support Group</t>
  </si>
  <si>
    <t>Botriver Advice and Development Centre</t>
  </si>
  <si>
    <t>Bredasdorp Nutrition and Development Centre</t>
  </si>
  <si>
    <t>Cederberg Matzikama AID Network</t>
  </si>
  <si>
    <t xml:space="preserve">Child Welfare Society - Riversdale </t>
  </si>
  <si>
    <t xml:space="preserve">Ebenheaser Service Centre </t>
  </si>
  <si>
    <t>Ethembeni Nutritional and Development Centre</t>
  </si>
  <si>
    <t xml:space="preserve">DEORCAS </t>
  </si>
  <si>
    <t>Hout Bay Christian Community Assosciation</t>
  </si>
  <si>
    <t>Huis PJ Du Plessis Straus</t>
  </si>
  <si>
    <t xml:space="preserve">Karoo Doring Service Centre </t>
  </si>
  <si>
    <t xml:space="preserve">Norsa Community Care </t>
  </si>
  <si>
    <t xml:space="preserve"> Diakonale Dienste Nuwerus</t>
  </si>
  <si>
    <t>OASIS Community Projects</t>
  </si>
  <si>
    <t>Piet Julies Aid Action Group</t>
  </si>
  <si>
    <t xml:space="preserve">Shiloh Synergy </t>
  </si>
  <si>
    <t xml:space="preserve">Siyazama Aftercare </t>
  </si>
  <si>
    <t>SPADES Youth Development Agency</t>
  </si>
  <si>
    <t>Stop Crime Against Children</t>
  </si>
  <si>
    <t>Khathalelana (care for one another)</t>
  </si>
  <si>
    <t>Restoration Community Centre</t>
  </si>
  <si>
    <t xml:space="preserve">KAOS Training Project T/A Suff Academy </t>
  </si>
  <si>
    <t>Umbonomhle Food Nutrition Forum</t>
  </si>
  <si>
    <t>Vrolike Vinkies Pre-Primary Educare Centre</t>
  </si>
  <si>
    <t>Child welfare SA Genadendal</t>
  </si>
  <si>
    <t>Nessa-S Soup Kitchen</t>
  </si>
  <si>
    <t>Caring Hands CNDC</t>
  </si>
  <si>
    <t>Game Changers Community Development Services</t>
  </si>
  <si>
    <t>Urban Rural Development &amp; Capacity Building Project</t>
  </si>
  <si>
    <t>Yizani Sakhe Organisation</t>
  </si>
  <si>
    <t>Mustadafin</t>
  </si>
  <si>
    <t>Islamic Relief</t>
  </si>
  <si>
    <t xml:space="preserve">Rosedale Nursery </t>
  </si>
  <si>
    <t>DG Murray Trust</t>
  </si>
  <si>
    <t>Ilitha labantu</t>
  </si>
  <si>
    <t xml:space="preserve">Karoo Outreach </t>
  </si>
  <si>
    <t xml:space="preserve">Phakama Community Health Project </t>
  </si>
  <si>
    <t>Ikamva labantu</t>
  </si>
  <si>
    <t xml:space="preserve">Hlumani Project </t>
  </si>
  <si>
    <t>Isingqi Sekamva</t>
  </si>
  <si>
    <t xml:space="preserve">Womb to Tomb Development Centre NPC </t>
  </si>
  <si>
    <t>Goedgedacht Trust</t>
  </si>
  <si>
    <t>Sanzaf</t>
  </si>
  <si>
    <t>International Red Cross Society</t>
  </si>
  <si>
    <t>2nd Harvest T/A outside the Bowl</t>
  </si>
  <si>
    <t>StellCare</t>
  </si>
  <si>
    <t>Masithandani</t>
  </si>
  <si>
    <t>child welfare riversdale</t>
  </si>
  <si>
    <t>Urban Rural Development &amp; Capacity Building Project.</t>
  </si>
  <si>
    <t xml:space="preserve">The Labon Foundation </t>
  </si>
  <si>
    <t>Nonzame Nutritional Centre</t>
  </si>
  <si>
    <t xml:space="preserve">Sesona Sibane HIV/Aids Project </t>
  </si>
  <si>
    <t xml:space="preserve">Kayamandi Women and Children's Dvelopment Project </t>
  </si>
  <si>
    <t>Community Bible Society</t>
  </si>
  <si>
    <t>Masivuke Community Garden</t>
  </si>
  <si>
    <t>Lithembelihle</t>
  </si>
  <si>
    <t xml:space="preserve">Ladles of Love </t>
  </si>
  <si>
    <t>FDSA Velddrift</t>
  </si>
  <si>
    <t>The table below reflects the transfer payments which were budgeted for in the period 1 April 2020 to 31 March 2021, but not all transfer payments were made.</t>
  </si>
  <si>
    <t>Amount budgeted for</t>
  </si>
  <si>
    <t xml:space="preserve"> Partial Care</t>
  </si>
  <si>
    <t xml:space="preserve">Non-compliant </t>
  </si>
  <si>
    <t>The Table below reflects the transfer payments made for the period 1 April 2021 to 31 March 2022.</t>
  </si>
  <si>
    <t>The Hermanus Frail Care Centre (Sofca Frail Care)</t>
  </si>
  <si>
    <t>Camelot Independent Living</t>
  </si>
  <si>
    <t>CPOA Belgravia / Gugulethu Service Centre</t>
  </si>
  <si>
    <t>Langa Meals on Wheels Community Services</t>
  </si>
  <si>
    <t>IKAMVA LABANTU SERVICE CENTRE</t>
  </si>
  <si>
    <t>Meals on Wheels Community Service Centre Atlantis</t>
  </si>
  <si>
    <t>NOAH Mcnulty House</t>
  </si>
  <si>
    <t>Creative Community Development Projects</t>
  </si>
  <si>
    <t>Lukhanyiso Love in Action Meals on Wheels Community Services &amp; S/Centre</t>
  </si>
  <si>
    <t>Nobulungisa Senior Citizen Club</t>
  </si>
  <si>
    <t>Eden Meals on Wheels Community Services &amp; S/Centre</t>
  </si>
  <si>
    <t>HOKMAH Community Development</t>
  </si>
  <si>
    <t>Mbekweni Kuyasa Elderly Centre</t>
  </si>
  <si>
    <t>Waterblommetjies Senior Citizens</t>
  </si>
  <si>
    <t xml:space="preserve">Malmesbury Meals on Wheels and Service Centre </t>
  </si>
  <si>
    <t>YIZANI SIBONISANE SENIORS CLUB</t>
  </si>
  <si>
    <t>Agape School for Special Needs</t>
  </si>
  <si>
    <t>Courage to Care</t>
  </si>
  <si>
    <t>Life Circle Development Centre (LCDC)</t>
  </si>
  <si>
    <t>Nomaxabiso Centre For Children With Special Needs</t>
  </si>
  <si>
    <t xml:space="preserve">Drakenstein Centre (Paarl Stimulation) </t>
  </si>
  <si>
    <t>Harbour of Welness (Hoedjiesbaai APD)</t>
  </si>
  <si>
    <t>SINETHEMBA SWARTLAND</t>
  </si>
  <si>
    <t>RURAL IMPACT NPC</t>
  </si>
  <si>
    <t>LAINGSBURG ASSOCIATION FOR PERSONS WITH DISABILITIES</t>
  </si>
  <si>
    <t>Bethesda Hout Bay SSO</t>
  </si>
  <si>
    <t>Drakenstein Palliative Hospice HIV</t>
  </si>
  <si>
    <t>New Hope SA</t>
  </si>
  <si>
    <t>Oasis Reach for your dreams (SHELTER)</t>
  </si>
  <si>
    <t>Pride Shelter Trust</t>
  </si>
  <si>
    <t>St. Monica's Centre</t>
  </si>
  <si>
    <t>The ARK City of Refuge</t>
  </si>
  <si>
    <t>U-Turn</t>
  </si>
  <si>
    <t>Native Roots Community Development (shelter)</t>
  </si>
  <si>
    <t>Hope Ministries Support Groep</t>
  </si>
  <si>
    <t>The Net Western Cape Shelter</t>
  </si>
  <si>
    <t xml:space="preserve">The Homestead Bishop Lavis Drop in Centre and Risiha Services </t>
  </si>
  <si>
    <t xml:space="preserve">Umephi </t>
  </si>
  <si>
    <t xml:space="preserve">Kingdom Ambassador </t>
  </si>
  <si>
    <t xml:space="preserve">Life Child </t>
  </si>
  <si>
    <t xml:space="preserve">Acres of Love </t>
  </si>
  <si>
    <t>Elonwabeni Child and Family Centre</t>
  </si>
  <si>
    <t xml:space="preserve">Abaphumeleli Home of Safety </t>
  </si>
  <si>
    <t xml:space="preserve">Elonwabeni Cluster Foster Care Scheme </t>
  </si>
  <si>
    <t>Child Welfare South Africa (Bellville)</t>
  </si>
  <si>
    <t>CWS GENADENDAL</t>
  </si>
  <si>
    <t>BADISA KUILSRIVIER</t>
  </si>
  <si>
    <t>Kidscan After School Care and Learning Centre</t>
  </si>
  <si>
    <t>Khanyisa After School Care Project</t>
  </si>
  <si>
    <t xml:space="preserve">KLEINKRANTZ CHILDCARE &amp;YOUTH dEVELOPMENT CENTRE </t>
  </si>
  <si>
    <t>IKAMVA LABANTWANA BETHU AFTERSCHOOL 2</t>
  </si>
  <si>
    <t>GAPA After School Centre</t>
  </si>
  <si>
    <t>Siyakhathala After School Care 2</t>
  </si>
  <si>
    <t>Siyakhathala After School Care 3</t>
  </si>
  <si>
    <t>Dwarsrivier Valley Initiative(Aitsa After Care Centre)</t>
  </si>
  <si>
    <t>Maranatha Academy After School Care</t>
  </si>
  <si>
    <t>Hoopsig Paternoster NPC Centre</t>
  </si>
  <si>
    <t>Siyakhutaza Educare &amp;  Aftercare Centre</t>
  </si>
  <si>
    <t>IPHUPHALAM EDUCARE</t>
  </si>
  <si>
    <t>Ikhwezi Educare Grabouw</t>
  </si>
  <si>
    <t>AFRIKA TIKKUN ECD (LEWIS GROUP EDUCARE)</t>
  </si>
  <si>
    <t>House upon a Rock Aftercare</t>
  </si>
  <si>
    <t xml:space="preserve">ALOE CRECHE </t>
  </si>
  <si>
    <t>JUWEELTJIE KLEUTERSKOOL</t>
  </si>
  <si>
    <t>ALPHA EDUCARE CENTRE C/O PENTECOSTAL CHURC</t>
  </si>
  <si>
    <t>SOPHUMELELA EDUCARE</t>
  </si>
  <si>
    <t>BAPHUMELELE EDUCARE</t>
  </si>
  <si>
    <t>Masibulele Educare MACASSAR</t>
  </si>
  <si>
    <t>MZAMOMHLE EDUCARE  KHAYELITSHA</t>
  </si>
  <si>
    <t>Noni Day Care Centre</t>
  </si>
  <si>
    <t>Oliver Tambo Educare Centre</t>
  </si>
  <si>
    <t>BAMBINOS EDUCARE</t>
  </si>
  <si>
    <t>Elim Creche Vredenburg</t>
  </si>
  <si>
    <t xml:space="preserve">Norsa Creche De Doorns </t>
  </si>
  <si>
    <t>OUR LADY OF ROSARY EARLY LEARNING CENTRE</t>
  </si>
  <si>
    <t xml:space="preserve">Aaaqueelah's Day Care Centre </t>
  </si>
  <si>
    <t xml:space="preserve">OAC Hillside Creche </t>
  </si>
  <si>
    <t xml:space="preserve">Sonneblom Kids ECD </t>
  </si>
  <si>
    <t>HAPPY MINDS EDUCARE AND AFTERCARE</t>
  </si>
  <si>
    <t xml:space="preserve">NAZARETH EDUCARE </t>
  </si>
  <si>
    <t>Noel Stanton No 1</t>
  </si>
  <si>
    <t>OLYN ECD CENTRE</t>
  </si>
  <si>
    <t>RAINDROPS DAYCARE</t>
  </si>
  <si>
    <t>RAVENSMEAD CRECHE BELLVILLE</t>
  </si>
  <si>
    <t>Siyakhanyisa Educare Centre</t>
  </si>
  <si>
    <t>TINEETOTS EDUCARE</t>
  </si>
  <si>
    <t>Touching People Foundation  Cool Cats  Educare</t>
  </si>
  <si>
    <t>Agape Educare Centre</t>
  </si>
  <si>
    <t>Emmanuel Educare Centre</t>
  </si>
  <si>
    <t>Faith Educare Centre - Kraaifontein</t>
  </si>
  <si>
    <t>Gcobani Educare Centre</t>
  </si>
  <si>
    <t>Khulanathi</t>
  </si>
  <si>
    <t>Kideo Kids Educare</t>
  </si>
  <si>
    <t>LAMBS EDUCARE (The Ark City of Refuge)</t>
  </si>
  <si>
    <t>Lorizz Tots Educare &amp; Aftercare Centre</t>
  </si>
  <si>
    <t>LUKHANYO DAY CARE KRAAIFONTEIN</t>
  </si>
  <si>
    <t>Masifunde Educare</t>
  </si>
  <si>
    <t>Sinokuthemba Daycare</t>
  </si>
  <si>
    <t>Siphamandla Educare Centre - Kraaifontein</t>
  </si>
  <si>
    <t>Titus Community Development Association</t>
  </si>
  <si>
    <t>VICTORY EDUCARE CENTRE</t>
  </si>
  <si>
    <t xml:space="preserve">Baby Eagles Educare Centre </t>
  </si>
  <si>
    <t xml:space="preserve">BUBBLEGUMMERS </t>
  </si>
  <si>
    <t xml:space="preserve">EBENHAESER CENTRE </t>
  </si>
  <si>
    <t xml:space="preserve">HAPPY FACES EDUCARE </t>
  </si>
  <si>
    <t xml:space="preserve">KNYSNA EDUCARE CENTRE </t>
  </si>
  <si>
    <t xml:space="preserve">LINOMTHA KIDS CRECHE </t>
  </si>
  <si>
    <t xml:space="preserve">LITTLE HEARTS EDUCARE </t>
  </si>
  <si>
    <t xml:space="preserve">New Life Centre </t>
  </si>
  <si>
    <t xml:space="preserve">PNIEL EDUCARE </t>
  </si>
  <si>
    <t>Rosedale Nursery School.</t>
  </si>
  <si>
    <t xml:space="preserve">SINGATHA EDUCARE CENTRE </t>
  </si>
  <si>
    <t xml:space="preserve">WILLOWTREE EDUCARE CENTRE </t>
  </si>
  <si>
    <t>Baby Steps Educare</t>
  </si>
  <si>
    <t>Esisipho Educare</t>
  </si>
  <si>
    <t>Fountain of Love Educare</t>
  </si>
  <si>
    <t>Ikhaya Educare</t>
  </si>
  <si>
    <t>Ithemba Educare</t>
  </si>
  <si>
    <t>IXABISO LEMFUNDO EDUCARE</t>
  </si>
  <si>
    <t>Little Big Todd's Educare</t>
  </si>
  <si>
    <t>Mathabo Educare Gugulethu</t>
  </si>
  <si>
    <t>New Born Educare</t>
  </si>
  <si>
    <t>Ntabesinayi Educare</t>
  </si>
  <si>
    <t>ONETHEMBA EDUCARE</t>
  </si>
  <si>
    <t>PHILANI NUTRITION TRUST EDUCARE GUGULETHU</t>
  </si>
  <si>
    <t>Red, Gold and Green Educare</t>
  </si>
  <si>
    <t>Sakhuxolo Educare</t>
  </si>
  <si>
    <t>Shining Faces Educare</t>
  </si>
  <si>
    <t>Sithembele Educare</t>
  </si>
  <si>
    <t xml:space="preserve">Siyakhulisa Educare </t>
  </si>
  <si>
    <t>Sunshine Educare</t>
  </si>
  <si>
    <t>Alutha Educare Centre</t>
  </si>
  <si>
    <t xml:space="preserve">Amantande Educare Centre </t>
  </si>
  <si>
    <t>AUNTYS EDUCARE CENTRE</t>
  </si>
  <si>
    <t>Bethany Educare Centre</t>
  </si>
  <si>
    <t xml:space="preserve">Bright Future Educare </t>
  </si>
  <si>
    <t>Brightminds Community Educare Centre</t>
  </si>
  <si>
    <t>Bukwayo Educare Centre</t>
  </si>
  <si>
    <t>Elukuselweni Educare</t>
  </si>
  <si>
    <t>Faith 2 Educare Centre</t>
  </si>
  <si>
    <t>Founder Educare</t>
  </si>
  <si>
    <t>Ilinge Educare Centre</t>
  </si>
  <si>
    <t>Imbasa Educare</t>
  </si>
  <si>
    <t xml:space="preserve">Iminathi Educare Centre </t>
  </si>
  <si>
    <t>Inamandla Educare Centre</t>
  </si>
  <si>
    <t>Inkwenkwezi 2 Educare Centre</t>
  </si>
  <si>
    <t>Inkwenkwezi Educare 1</t>
  </si>
  <si>
    <t>Isiqalo Educare Centre</t>
  </si>
  <si>
    <t xml:space="preserve">Ithemba learning Centre </t>
  </si>
  <si>
    <t xml:space="preserve">Kamva Educare Centre </t>
  </si>
  <si>
    <t>Khethokuhle Educare Centre</t>
  </si>
  <si>
    <t>Khulasande Educare Centre</t>
  </si>
  <si>
    <t>Lithemba Christian Educare Centre</t>
  </si>
  <si>
    <t xml:space="preserve">Lithemba Educare </t>
  </si>
  <si>
    <t xml:space="preserve">Little Angels 3 Educare Khayelitsha  </t>
  </si>
  <si>
    <t>Little Star Educare Centre</t>
  </si>
  <si>
    <t>Liza Information &amp; Early Childhood Development Centre</t>
  </si>
  <si>
    <t xml:space="preserve">Lolly Pop Educare Centre </t>
  </si>
  <si>
    <t>Lukhanyiso Educare Centre</t>
  </si>
  <si>
    <t>Masizakhe Community Pre School</t>
  </si>
  <si>
    <t xml:space="preserve">Mikhulu Educare Centre </t>
  </si>
  <si>
    <t>Nikithemba Educare</t>
  </si>
  <si>
    <t>Nokulunga Educare Centre</t>
  </si>
  <si>
    <t>Sikhona Educare Centre</t>
  </si>
  <si>
    <t>Siphamandla Nkosi Educare Centre</t>
  </si>
  <si>
    <t>Siyonwabisa Educare Centre</t>
  </si>
  <si>
    <t>Sunrise Educare and After School Centre</t>
  </si>
  <si>
    <t>Sunrise Educare Centre</t>
  </si>
  <si>
    <t>THEMBANI PRE SCHOOL</t>
  </si>
  <si>
    <t xml:space="preserve">Ukhozi Educare Centre </t>
  </si>
  <si>
    <t>Zamokuhle Educare Centre</t>
  </si>
  <si>
    <t xml:space="preserve">Zanele Educare Centre </t>
  </si>
  <si>
    <t>BEACONRIDGE DAY CARE CENTRE</t>
  </si>
  <si>
    <t>CHRISTIAN EDUCARE CENTRE</t>
  </si>
  <si>
    <t>EAGLES EDUCARE CENTRE</t>
  </si>
  <si>
    <t>FOREVER EDUCARE SAMORA MACHELL</t>
  </si>
  <si>
    <t>Hands And Feet (Hope ECD Centre)</t>
  </si>
  <si>
    <t>HAPPY KIDS EDUCARE CENTRE</t>
  </si>
  <si>
    <t>ITHEMBA DAY CARE CENTRE MITCHELLS PLAIN</t>
  </si>
  <si>
    <t>MADRASSAH TUL-HIDAAYAH EDUCARE</t>
  </si>
  <si>
    <t>PANDA BEAR EDUCARE</t>
  </si>
  <si>
    <t>SUNRISE EDUCARE SAMORA MACHELL</t>
  </si>
  <si>
    <t>ULUTHO EDUCARE</t>
  </si>
  <si>
    <t>Lithalethu Educare Paarl</t>
  </si>
  <si>
    <t>Fishing for Jesus ECD School</t>
  </si>
  <si>
    <t>REPELSTEELTJIE ECD CENTRE</t>
  </si>
  <si>
    <t>SANDVELD SONSTRAALTJIE ECD</t>
  </si>
  <si>
    <t>Uthando Educare</t>
  </si>
  <si>
    <t>Sonstraaljies Educare</t>
  </si>
  <si>
    <t>Speel en Leer</t>
  </si>
  <si>
    <t>DAISY CENTRE</t>
  </si>
  <si>
    <t>FAIRHILLS ONDERPLAAS</t>
  </si>
  <si>
    <t>KIDDIES PARADISE DAGSORG</t>
  </si>
  <si>
    <t>PHAKAMANI CRECHE</t>
  </si>
  <si>
    <t>The Breede Centre</t>
  </si>
  <si>
    <t>TIERSTEL CRECHE</t>
  </si>
  <si>
    <t>Charlenes Angels Educare</t>
  </si>
  <si>
    <t>HANGBERG PRE-PRIMARY</t>
  </si>
  <si>
    <t>Masiphumelele Educare</t>
  </si>
  <si>
    <t>Reenbog ECD Service Provider</t>
  </si>
  <si>
    <t>Inceba Trust</t>
  </si>
  <si>
    <t>Projects- Conditional Grant: Administration Cost Total</t>
  </si>
  <si>
    <t>Child Safe</t>
  </si>
  <si>
    <t>AFMExective Welfare</t>
  </si>
  <si>
    <t>SALESIAN INSTITUTE YOUTH PROJECTS</t>
  </si>
  <si>
    <t>Hope Revolution</t>
  </si>
  <si>
    <t>Phakamani For Social Welfare</t>
  </si>
  <si>
    <t>Khumbulani Health Education And Resource Centre</t>
  </si>
  <si>
    <t>Western Cape Baptist Church Foundation</t>
  </si>
  <si>
    <t>Smart Kingdom Kids Academy</t>
  </si>
  <si>
    <t>Just Grace</t>
  </si>
  <si>
    <t>HOPE HOUSE COUNSELLING CENTRE</t>
  </si>
  <si>
    <t>Les Femmes Wellness Centre</t>
  </si>
  <si>
    <t>Islamic Resource Foundation of SA (IRFSA)</t>
  </si>
  <si>
    <t>1000 WOMEN TRUST</t>
  </si>
  <si>
    <t>St. Anne's Homes</t>
  </si>
  <si>
    <t>Mosaic Training Services For Women</t>
  </si>
  <si>
    <t>Social Transformation Action Defined(STAND)</t>
  </si>
  <si>
    <t>Hangberg Dreams</t>
  </si>
  <si>
    <t xml:space="preserve">OMEGA Centre  </t>
  </si>
  <si>
    <t>Projects (EPWP- Conditional Grant (NIG))</t>
  </si>
  <si>
    <t>Projects (EPWP- Equitable Share)</t>
  </si>
  <si>
    <t>CHRISTIAN FEEDING SCHEME</t>
  </si>
  <si>
    <t>Karoo Outreach</t>
  </si>
  <si>
    <t>ZENELE WOMEN'S DEVELOPMENT</t>
  </si>
  <si>
    <t xml:space="preserve">Illitha Labantu </t>
  </si>
  <si>
    <t>IKRELE COMMUNITY GARDENING</t>
  </si>
  <si>
    <t>LIFE DEVELOPMENT CYCLING ACADEMY T/A VELOKHAYA</t>
  </si>
  <si>
    <t>SIBAHLE SOUP KITCHEN</t>
  </si>
  <si>
    <t xml:space="preserve">Building the Walls of  Communities </t>
  </si>
  <si>
    <t>FDSA Velddrif</t>
  </si>
  <si>
    <t xml:space="preserve">The Goedgedacht Trust </t>
  </si>
  <si>
    <t xml:space="preserve">Bonnie People Project </t>
  </si>
  <si>
    <t>2nd Harvest NPC - Out of the Bowl</t>
  </si>
  <si>
    <t>Projects (Social Relief) Total</t>
  </si>
  <si>
    <t>Urban Rural Development</t>
  </si>
  <si>
    <t>Child Welfare Genadendal</t>
  </si>
  <si>
    <t>A Million Reasons To Do Good</t>
  </si>
  <si>
    <t>Projects:  Earmarked Funding (CNDC)</t>
  </si>
  <si>
    <t>The Labon Foundation</t>
  </si>
  <si>
    <t xml:space="preserve">Lithembelihle Community Development Centre </t>
  </si>
  <si>
    <t xml:space="preserve">Rosedale Nursery School </t>
  </si>
  <si>
    <t xml:space="preserve">Womb to Tomb </t>
  </si>
  <si>
    <t>Nonzame Nutrition Centre</t>
  </si>
  <si>
    <t xml:space="preserve">Community Bible Society </t>
  </si>
  <si>
    <t xml:space="preserve">Sesona Sibanye HIV/AIDS Project </t>
  </si>
  <si>
    <t xml:space="preserve">Kayamandi Women &amp; Children Development Project </t>
  </si>
  <si>
    <t>The table below reflects the transfer payments which were budgeted for in the period 1 April 2021 to 31 March 2022, but not all transfer payments were made.</t>
  </si>
  <si>
    <t>Projects (EPWP- Conditional Grant (PIG))</t>
  </si>
  <si>
    <r>
      <t>DROOM</t>
    </r>
    <r>
      <rPr>
        <sz val="11"/>
        <rFont val="Calibri"/>
        <family val="2"/>
        <scheme val="minor"/>
      </rPr>
      <t xml:space="preserve">  </t>
    </r>
  </si>
  <si>
    <t>FG Lowe Village Old Age Home</t>
  </si>
  <si>
    <r>
      <t>Goue Aar Old Age Home</t>
    </r>
    <r>
      <rPr>
        <sz val="11"/>
        <rFont val="Calibri"/>
        <family val="2"/>
        <scheme val="minor"/>
      </rPr>
      <t xml:space="preserve"> </t>
    </r>
  </si>
  <si>
    <r>
      <t xml:space="preserve">Huis PJ Du P Strauss </t>
    </r>
    <r>
      <rPr>
        <sz val="11"/>
        <rFont val="Calibri"/>
        <family val="2"/>
        <scheme val="minor"/>
      </rPr>
      <t xml:space="preserve"> </t>
    </r>
  </si>
  <si>
    <t>IRFSA/IHATA Care Group:  Lilyhaven Place</t>
  </si>
  <si>
    <t>IRFSA/IHATA Care Group: Nerina Place</t>
  </si>
  <si>
    <t>IRFSA/IHATA Care Group: Oakhaven</t>
  </si>
  <si>
    <r>
      <t xml:space="preserve">Plumstead Rusoord </t>
    </r>
    <r>
      <rPr>
        <sz val="11"/>
        <rFont val="Calibri"/>
        <family val="2"/>
        <scheme val="minor"/>
      </rPr>
      <t xml:space="preserve"> </t>
    </r>
  </si>
  <si>
    <r>
      <t xml:space="preserve">Ria Abel Home For The Aged </t>
    </r>
    <r>
      <rPr>
        <sz val="11"/>
        <rFont val="Calibri"/>
        <family val="2"/>
        <scheme val="minor"/>
      </rPr>
      <t xml:space="preserve">(ACVV Huis Ysterplaat) </t>
    </r>
  </si>
  <si>
    <r>
      <t xml:space="preserve">Rogelim Monte Rosa </t>
    </r>
    <r>
      <rPr>
        <sz val="11"/>
        <rFont val="Calibri"/>
        <family val="2"/>
        <scheme val="minor"/>
      </rPr>
      <t xml:space="preserve"> </t>
    </r>
  </si>
  <si>
    <t>The Hermanus Frail Care Centre</t>
  </si>
  <si>
    <t>Utilitas Retiremetnt Centres NPC t/a Eureka Retirement Village</t>
  </si>
  <si>
    <t>Helderberg Society for the Aged: Camelot (Independent Living)</t>
  </si>
  <si>
    <r>
      <t>NOAH Independent Houses</t>
    </r>
    <r>
      <rPr>
        <sz val="11"/>
        <rFont val="Calibri"/>
        <family val="2"/>
        <scheme val="minor"/>
      </rPr>
      <t xml:space="preserve"> </t>
    </r>
  </si>
  <si>
    <r>
      <t xml:space="preserve">Ruyterwacht Senior Centre </t>
    </r>
    <r>
      <rPr>
        <sz val="11"/>
        <rFont val="Calibri"/>
        <family val="2"/>
        <scheme val="minor"/>
      </rPr>
      <t>(Independent Living)</t>
    </r>
  </si>
  <si>
    <r>
      <t xml:space="preserve">The FG Lowe Village </t>
    </r>
    <r>
      <rPr>
        <sz val="11"/>
        <color theme="1"/>
        <rFont val="Calibri"/>
        <family val="2"/>
        <scheme val="minor"/>
      </rPr>
      <t>(Independent Living)</t>
    </r>
  </si>
  <si>
    <r>
      <t xml:space="preserve">Tuiniqua Versorgingsoord </t>
    </r>
    <r>
      <rPr>
        <sz val="11"/>
        <rFont val="Calibri"/>
        <family val="2"/>
        <scheme val="minor"/>
      </rPr>
      <t>(Independent Living)</t>
    </r>
  </si>
  <si>
    <r>
      <t xml:space="preserve">Vygieshof </t>
    </r>
    <r>
      <rPr>
        <sz val="11"/>
        <rFont val="Calibri"/>
        <family val="2"/>
        <scheme val="minor"/>
      </rPr>
      <t>(Independent Living)</t>
    </r>
  </si>
  <si>
    <r>
      <t xml:space="preserve">HUG - Help Us Grow  </t>
    </r>
    <r>
      <rPr>
        <sz val="11"/>
        <rFont val="Calibri"/>
        <family val="2"/>
        <scheme val="minor"/>
      </rPr>
      <t>Assisted Living</t>
    </r>
  </si>
  <si>
    <t>Huis Lettie Theron (Assisted Living)</t>
  </si>
  <si>
    <t>Innovation for the Blind Assisted Living</t>
  </si>
  <si>
    <t>Mostertshoek Tehuis (Assisted Living)</t>
  </si>
  <si>
    <t>Vermont: Assisted Living</t>
  </si>
  <si>
    <r>
      <t xml:space="preserve">George Service Clubs Utility Company RLR Residential: </t>
    </r>
    <r>
      <rPr>
        <sz val="11"/>
        <rFont val="Century Gothic"/>
        <family val="2"/>
      </rPr>
      <t>(Independent Living)</t>
    </r>
  </si>
  <si>
    <r>
      <t xml:space="preserve">Oak Grove Care Centre </t>
    </r>
    <r>
      <rPr>
        <sz val="11"/>
        <color indexed="8"/>
        <rFont val="Century Gothic"/>
        <family val="2"/>
      </rPr>
      <t xml:space="preserve"> - Assisted  Living</t>
    </r>
  </si>
  <si>
    <r>
      <t xml:space="preserve">Hamlet Selfsorg - </t>
    </r>
    <r>
      <rPr>
        <sz val="11"/>
        <color indexed="8"/>
        <rFont val="Century Gothic"/>
        <family val="2"/>
      </rPr>
      <t>Assisted Living</t>
    </r>
  </si>
  <si>
    <r>
      <t xml:space="preserve">Tuiniqua Versorgingsoord </t>
    </r>
    <r>
      <rPr>
        <sz val="11"/>
        <rFont val="Century Gothic"/>
        <family val="2"/>
      </rPr>
      <t>(Assisted Living)</t>
    </r>
  </si>
  <si>
    <t>CPOA Belgravia / Gugulethu &amp; Lotus River Service Centre</t>
  </si>
  <si>
    <t>Eden Meals on Wheels Community Services and Service Centre</t>
  </si>
  <si>
    <t xml:space="preserve">Lukhanyiso Love in Action Meals on Wheels Community Services and Service Centre </t>
  </si>
  <si>
    <t>Malmesbury Meals On Wheels and Service Centre</t>
  </si>
  <si>
    <t>Utilitas Retirement Centres NPC t/a Eureka Retirement Village Service Centre</t>
  </si>
  <si>
    <t>Yizani Sibonisane Seniors Club</t>
  </si>
  <si>
    <t>NOAH McNulty House (Home Based Care)</t>
  </si>
  <si>
    <t>Child Welfare Services</t>
  </si>
  <si>
    <t>ACVV Robertson: Trippel-Toontjies Playschool for Disabled Children</t>
  </si>
  <si>
    <t>Agapé School for Special Needs</t>
  </si>
  <si>
    <t xml:space="preserve">Badisa Riversonderend Care Centre </t>
  </si>
  <si>
    <t>Breede Valley Association for Persons with Disabilities (Rise and Shine/ Caring and Sharing/ Umnenge Special Care Centres)</t>
  </si>
  <si>
    <t>Cape Mental Health: Special Education and Care Centres</t>
  </si>
  <si>
    <t xml:space="preserve">Courage to Care </t>
  </si>
  <si>
    <t>Die Sterreweg</t>
  </si>
  <si>
    <t>Down Syndrome Association Western Cape (Umthi)</t>
  </si>
  <si>
    <t>Drakenstein Centre for Persons with Disabilities (Day Care Centre Programmes)</t>
  </si>
  <si>
    <t xml:space="preserve">Emmanuel Day Care Centre </t>
  </si>
  <si>
    <t xml:space="preserve">Harbour of wellness (Hoedjies Baai Adult Day Care)  </t>
  </si>
  <si>
    <t>Huis Horison - Day Care Programme</t>
  </si>
  <si>
    <t>Jo-Dolphin Swartland APD</t>
  </si>
  <si>
    <t>Joyce Chevalier - Day Care</t>
  </si>
  <si>
    <t>KwaNothemba Protective Workshop (Day Care)</t>
  </si>
  <si>
    <t>League of Friends of the Blind (LOFOB)</t>
  </si>
  <si>
    <t>Olifantsriver APD (Reenboog Child Care Centre)</t>
  </si>
  <si>
    <t xml:space="preserve">Orion Organisation NPC        </t>
  </si>
  <si>
    <t xml:space="preserve">Project Playground  Trust                               </t>
  </si>
  <si>
    <t xml:space="preserve">Sinethemba Swartland </t>
  </si>
  <si>
    <t xml:space="preserve">Siyabona Huis van danksegging Day care </t>
  </si>
  <si>
    <t>Siyabonga Huis van Danksegging (Onikwa Special Care Centre)</t>
  </si>
  <si>
    <t xml:space="preserve">The Light of the Cross Ministries Trust - Anima Therapy Centre </t>
  </si>
  <si>
    <t>Ulwazi Projects</t>
  </si>
  <si>
    <t xml:space="preserve">Unakho Day Care Centre for Disabled Children </t>
  </si>
  <si>
    <t xml:space="preserve">Vrolike Vinkies Enrichment and Development Centre </t>
  </si>
  <si>
    <t>Vukuhambe Association for the Multi-Disabled</t>
  </si>
  <si>
    <t xml:space="preserve">Yomelelani Centre For Children with Disabilities </t>
  </si>
  <si>
    <t>Zandvliet Care Facility (Courage to Care Special Care Centre)</t>
  </si>
  <si>
    <t xml:space="preserve"> Adams Farm Home Trust</t>
  </si>
  <si>
    <t xml:space="preserve">ACVV - Elizabeth Roos Home                </t>
  </si>
  <si>
    <t>Agape Family Ministries</t>
  </si>
  <si>
    <t xml:space="preserve">Camphill Farm Community Hermanus NPC </t>
  </si>
  <si>
    <t>Community Mental Health and Psychiatry Foundation:  Huis Elroi</t>
  </si>
  <si>
    <t>Die Eilandhuis vir gestremdes</t>
  </si>
  <si>
    <t xml:space="preserve">Emmaus </t>
  </si>
  <si>
    <t xml:space="preserve">Eric Miles Cheshire Home                    </t>
  </si>
  <si>
    <t>Garden Cottage Cape Mental Health</t>
  </si>
  <si>
    <t>Goukam health APD</t>
  </si>
  <si>
    <t>Huis Horison - Residential Programme</t>
  </si>
  <si>
    <t xml:space="preserve">Includid                                          </t>
  </si>
  <si>
    <t>Innovation for the Blind:  Huis De Villiers</t>
  </si>
  <si>
    <t>Innovation for the blind:  Huis Ebenhaezer</t>
  </si>
  <si>
    <t>Innovation for the Blind:  Huis Jack Pauw</t>
  </si>
  <si>
    <t xml:space="preserve">Langa Cheshire Home                    </t>
  </si>
  <si>
    <t>National Institute for the Deaf: NID Care (Lewensruimte - Residential Care)</t>
  </si>
  <si>
    <t xml:space="preserve">Orion Residential Facility           </t>
  </si>
  <si>
    <t>Rosecourt House</t>
  </si>
  <si>
    <t>Rosedon House             (Western Cape Cerebral Palsy Association)</t>
  </si>
  <si>
    <t xml:space="preserve">Siyabonga Huis van Danksegging - Huis Cornelius </t>
  </si>
  <si>
    <t>Sunfield Home (Wellington) (NPC)</t>
  </si>
  <si>
    <t>Vrederus Tehuis Anneks</t>
  </si>
  <si>
    <t xml:space="preserve">Alta du Toit Aftercare Centre </t>
  </si>
  <si>
    <t>APD Beaufort West-Unicraft Workshop</t>
  </si>
  <si>
    <t xml:space="preserve">Bergrivier APD </t>
  </si>
  <si>
    <t>Breede Valley Association for Persons with Disabilities (Work &amp; Empowerment Programme)</t>
  </si>
  <si>
    <t>Cane Quality Projects</t>
  </si>
  <si>
    <t>Child Welfare SA Grabouw: Differently Abled Society</t>
  </si>
  <si>
    <t>Chris Steytler Industries for the disabled</t>
  </si>
  <si>
    <t>Drakenstein Centre for Persons with Disabilities - PW</t>
  </si>
  <si>
    <t>Emmaus Protective Work Centre for Intellectually Disabled Adults</t>
  </si>
  <si>
    <t>Genadendal, Greyton &amp; Voorville Disability Forum</t>
  </si>
  <si>
    <t xml:space="preserve">Harbour of Wellness </t>
  </si>
  <si>
    <t>Joyce Chevalier Centre Protective Workshop</t>
  </si>
  <si>
    <t>Kwa Nontuthuzelo Protective Workshop for Disabled</t>
  </si>
  <si>
    <t>Masiqhame Group (Protective Workshop)</t>
  </si>
  <si>
    <t>Miracles- Tygerberg APD</t>
  </si>
  <si>
    <t>National Institute for the Deaf: Lewensruimte Protective Workshop</t>
  </si>
  <si>
    <t>Oasis  Association: Claremont Protective Workshop</t>
  </si>
  <si>
    <t xml:space="preserve">Rural Impact </t>
  </si>
  <si>
    <t>Saron Disabled Association</t>
  </si>
  <si>
    <t xml:space="preserve">Siyabonga huis van danksegging - Sisonke </t>
  </si>
  <si>
    <t>Stellenbosch Work Centre for Adults Persons with Disabilities</t>
  </si>
  <si>
    <t>Sunfield Home (Wellington) (NPC) Protective Workshop</t>
  </si>
  <si>
    <t xml:space="preserve"> Training Workshops Unlimited – Athlone (Cape Mental Health)</t>
  </si>
  <si>
    <t xml:space="preserve"> Training Workshops Unlimited – Mitchells Plain (Cape Mental Health)</t>
  </si>
  <si>
    <t xml:space="preserve"> Training Workshops Unlimited- Nonceba  ( Cape Mental Health)</t>
  </si>
  <si>
    <t xml:space="preserve"> Training Workshops Unlimited – Retreat (Cape Mental Health)</t>
  </si>
  <si>
    <t>Unity Work Centre By the Disabled</t>
  </si>
  <si>
    <t>Aanhou-Wen Work &amp; Care Centre for Adults with Disabilities</t>
  </si>
  <si>
    <t xml:space="preserve"> Themba Work Centre by the Disabled</t>
  </si>
  <si>
    <t xml:space="preserve"> Nceduluntu Skills Development Training Centre</t>
  </si>
  <si>
    <t xml:space="preserve"> KwaNothemba workshop for the disabled</t>
  </si>
  <si>
    <t>Amado</t>
  </si>
  <si>
    <t xml:space="preserve">APD George </t>
  </si>
  <si>
    <t>Breedevalley Association for Persons with Disabilities</t>
  </si>
  <si>
    <t>Cancer Association of South Africa (CANSA)</t>
  </si>
  <si>
    <t>Carel du Toit  Trust Fund</t>
  </si>
  <si>
    <t>De La Bat School - Worcester</t>
  </si>
  <si>
    <t>DeafBlind SA - Western Cape</t>
  </si>
  <si>
    <t>Disabled People South Africa Western Cape</t>
  </si>
  <si>
    <t xml:space="preserve">Drakenstein Centre for Persons with Disabilities </t>
  </si>
  <si>
    <t>Epilepsy SA Western Cape Branch</t>
  </si>
  <si>
    <t xml:space="preserve">Goukam Health APD </t>
  </si>
  <si>
    <t>Helderberg Stroke support group (HSSG)</t>
  </si>
  <si>
    <t>HI HOPES</t>
  </si>
  <si>
    <t>Imfuneko Projects</t>
  </si>
  <si>
    <t>Iris House Children's Hospice</t>
  </si>
  <si>
    <t>Laingsburg APD</t>
  </si>
  <si>
    <t>Mosselbay APD</t>
  </si>
  <si>
    <t xml:space="preserve">Muscular Dystrophy Foundation- Cape Branch </t>
  </si>
  <si>
    <t xml:space="preserve">NG Kerk De La Bat - Belville </t>
  </si>
  <si>
    <t>Nuwe Hoop Centre for the Hearing Impaired</t>
  </si>
  <si>
    <t>Orion Organisation NPC</t>
  </si>
  <si>
    <t>Oudtshoorn APD</t>
  </si>
  <si>
    <t xml:space="preserve">Overstrand Association for Persons with Disabilities </t>
  </si>
  <si>
    <t xml:space="preserve">Siyabonga Huis van danksegging West Coast Disability Forum </t>
  </si>
  <si>
    <t xml:space="preserve">Siyabonga huis van danksegging - Social Work Services </t>
  </si>
  <si>
    <t xml:space="preserve">TB  HIV Care </t>
  </si>
  <si>
    <t xml:space="preserve">The Sabrina Love </t>
  </si>
  <si>
    <t xml:space="preserve">Tygerberg Association for Persons with Disabilities </t>
  </si>
  <si>
    <t>Western Cape Forum for Intellectual Disability</t>
  </si>
  <si>
    <t>Witzenberg Association for Persons with Disabilities</t>
  </si>
  <si>
    <t xml:space="preserve">Cederberg Matzikama Aids Network </t>
  </si>
  <si>
    <t xml:space="preserve">Centre for Justice and Crime Prevention </t>
  </si>
  <si>
    <t>HandsAndFeet</t>
  </si>
  <si>
    <t>MFESANE</t>
  </si>
  <si>
    <t xml:space="preserve">Perinatal Mental Health Project (UCT) </t>
  </si>
  <si>
    <t xml:space="preserve"> Haven Night Shelter Mossel Bay</t>
  </si>
  <si>
    <t xml:space="preserve">Loaves and Fishes Centre of Renewal </t>
  </si>
  <si>
    <t xml:space="preserve">Ithemba  House </t>
  </si>
  <si>
    <t xml:space="preserve">The Stellenbosch Night Shelter </t>
  </si>
  <si>
    <t>Hope Ministeries Support Groep</t>
  </si>
  <si>
    <t xml:space="preserve">Native Roots </t>
  </si>
  <si>
    <t xml:space="preserve">The ARK- City of Regue </t>
  </si>
  <si>
    <t>The Net Western Cape</t>
  </si>
  <si>
    <t>OASIS</t>
  </si>
  <si>
    <t xml:space="preserve">New Hope SA </t>
  </si>
  <si>
    <t>St. Monica’s Centre</t>
  </si>
  <si>
    <t xml:space="preserve">U-Turn </t>
  </si>
  <si>
    <t xml:space="preserve">Networking for Christ </t>
  </si>
  <si>
    <t>Cape Town Child Welfare Society</t>
  </si>
  <si>
    <t>Safeline Child Abuse Treatment and Preventon Centre</t>
  </si>
  <si>
    <t>Jelly Beanz Foundation NPC</t>
  </si>
  <si>
    <t xml:space="preserve">ACVV Barrydale </t>
  </si>
  <si>
    <t xml:space="preserve">ACVV Bredasdorp </t>
  </si>
  <si>
    <t xml:space="preserve">ACVV Ceres </t>
  </si>
  <si>
    <t>ACVV Montagu</t>
  </si>
  <si>
    <t xml:space="preserve">ACVV Swellendam </t>
  </si>
  <si>
    <t>BADISA Breede Valley</t>
  </si>
  <si>
    <t>BADISA Koue Bokkeveld</t>
  </si>
  <si>
    <t>BADISA Riviersonderend</t>
  </si>
  <si>
    <t>BADISA Tulbagh</t>
  </si>
  <si>
    <t xml:space="preserve">BADISA Wellington </t>
  </si>
  <si>
    <t>CWSA Bredasdorp</t>
  </si>
  <si>
    <t>CWSA Kleinmond</t>
  </si>
  <si>
    <t>Wellington en Distrik Kinder en Gesinsorg Vereniging trading as CWSA Wellington</t>
  </si>
  <si>
    <t>CWSA Worcester</t>
  </si>
  <si>
    <t>Hermanus Child &amp;Family Services</t>
  </si>
  <si>
    <t>Worcester Ekumeniese Gemeenskapsdiens</t>
  </si>
  <si>
    <t>BADISA Hermanus,Stanford &amp; Gansbaai</t>
  </si>
  <si>
    <t>ACVV Moorreesburg</t>
  </si>
  <si>
    <t>ACVV Piketberg</t>
  </si>
  <si>
    <t>ACVV Porterville</t>
  </si>
  <si>
    <t>ACVV Riebeek Kasteel</t>
  </si>
  <si>
    <t>ACVV ST Helena Bay</t>
  </si>
  <si>
    <t>Badisa Matzicare</t>
  </si>
  <si>
    <t>Badisa West Coast</t>
  </si>
  <si>
    <t>Child and Family Care Services of the Sandveld (CWSA)</t>
  </si>
  <si>
    <t>CWSA Vredenburg</t>
  </si>
  <si>
    <t>ABBA Specialist Adoption &amp; Social Services</t>
  </si>
  <si>
    <t>Magdalena Huis</t>
  </si>
  <si>
    <t>Wandisa</t>
  </si>
  <si>
    <t>ACVV Dysselsdorp</t>
  </si>
  <si>
    <t>ACVV George</t>
  </si>
  <si>
    <t>ACVV Mosselbaai</t>
  </si>
  <si>
    <t>ACVV Oudtshoorn</t>
  </si>
  <si>
    <t>Badisa Beaufort-West</t>
  </si>
  <si>
    <t>Badisa Family Care Services Knysna</t>
  </si>
  <si>
    <t>CWSA Albertinia</t>
  </si>
  <si>
    <t>CWSA Great Brak River</t>
  </si>
  <si>
    <t>CWSA Heidelberg</t>
  </si>
  <si>
    <t>CWSA Riversdale</t>
  </si>
  <si>
    <t>George Child &amp; Family Welfare</t>
  </si>
  <si>
    <t>CWSA Ladismith</t>
  </si>
  <si>
    <t>CWSA Knysna</t>
  </si>
  <si>
    <t>CWSA Mossel Bay</t>
  </si>
  <si>
    <t>Oudtshoorn Child &amp; Family Welfare Society</t>
  </si>
  <si>
    <t>CWSA Plettenberg Bay</t>
  </si>
  <si>
    <t>CWSA Laingsburg</t>
  </si>
  <si>
    <t>Family Mediators Assosiation of the Cape (FAMAC)</t>
  </si>
  <si>
    <t>ACVV Cape Town</t>
  </si>
  <si>
    <t>ACVV Skiereiland Beheerkomitee van die ACVV Dienstak/Peninsula</t>
  </si>
  <si>
    <t>Badisa Skiereiland Maatskaplike Dienste</t>
  </si>
  <si>
    <t>Badisa Tygerberg</t>
  </si>
  <si>
    <t>Mamre Child and Family Care Society</t>
  </si>
  <si>
    <t>The Trauma Centre for Survivors of Violence and Torture Trust</t>
  </si>
  <si>
    <t>ACVV Paarl</t>
  </si>
  <si>
    <t xml:space="preserve">ACVV Paarl North </t>
  </si>
  <si>
    <t>ACVV Paarl Valley</t>
  </si>
  <si>
    <t>ACVV Franschhoek</t>
  </si>
  <si>
    <t>ACVV Grabouw</t>
  </si>
  <si>
    <t>CWSA Grabouw</t>
  </si>
  <si>
    <t>CWSA Genadendal</t>
  </si>
  <si>
    <t>CWSA Paarl</t>
  </si>
  <si>
    <t>Stellcare</t>
  </si>
  <si>
    <t>ACVV Strand</t>
  </si>
  <si>
    <t>Patch Helderberg abuse Centre</t>
  </si>
  <si>
    <t>Badisa Kuils River</t>
  </si>
  <si>
    <t>Badiso Trio Kraaifontein</t>
  </si>
  <si>
    <t>Badisa Trio Scottsdene</t>
  </si>
  <si>
    <t>CWSA Helderberg</t>
  </si>
  <si>
    <t>Nonceba Family Counselling centre</t>
  </si>
  <si>
    <t>ACVV Hoofbestuur</t>
  </si>
  <si>
    <t xml:space="preserve">Badisa Management </t>
  </si>
  <si>
    <t xml:space="preserve">CWSA Bellville Provincial </t>
  </si>
  <si>
    <t xml:space="preserve">Elonwabeni </t>
  </si>
  <si>
    <t>Acres of Love</t>
  </si>
  <si>
    <t>NorSA</t>
  </si>
  <si>
    <t>Life Child</t>
  </si>
  <si>
    <t>Kingdom Ambassador</t>
  </si>
  <si>
    <t>Abaphumeleli Home of Safety</t>
  </si>
  <si>
    <t>UMEPHI Cluster Foster Care Scheme</t>
  </si>
  <si>
    <t>Jubelland Day and Aftercare Centre</t>
  </si>
  <si>
    <t>Net vir Pret</t>
  </si>
  <si>
    <t>Ikamva Youth Centre Aftercare School Care</t>
  </si>
  <si>
    <t>Kidscan Afterschool Care and Learning Centre</t>
  </si>
  <si>
    <t>Avontuur Enrichment Centre- After School Centre</t>
  </si>
  <si>
    <t>Eagle's Nest Aftercare</t>
  </si>
  <si>
    <t xml:space="preserve">Bonokuhle After School Care </t>
  </si>
  <si>
    <t>Wellington After School Care Centre (project of Norsa Community Care)</t>
  </si>
  <si>
    <t>Changes Aftercare (project of The Sustainability Institute Trust)</t>
  </si>
  <si>
    <t>Klippieland Nasorgsentrum (Rocklands)</t>
  </si>
  <si>
    <t xml:space="preserve">Klippieland Nasorgsentrum (De Keur) </t>
  </si>
  <si>
    <t>Feetjieland Parys Nasorg</t>
  </si>
  <si>
    <t xml:space="preserve">Feetjieland Molenrivier Nasorg </t>
  </si>
  <si>
    <t>Eviwe Community Centre</t>
  </si>
  <si>
    <t>Kleinkrantz Childcare &amp; Youth Development Centre</t>
  </si>
  <si>
    <t xml:space="preserve">Dorkas Nasorg </t>
  </si>
  <si>
    <t xml:space="preserve">Dassie Bewaarskool After Care </t>
  </si>
  <si>
    <t xml:space="preserve">Dysselsdorp Community After Care Centre </t>
  </si>
  <si>
    <t xml:space="preserve">Vredelust Nasorg </t>
  </si>
  <si>
    <t xml:space="preserve">Nobantu Afterschool Care </t>
  </si>
  <si>
    <t>Lithemba Children and Youth After School Care</t>
  </si>
  <si>
    <t>Siyakhathala (We Care) After School Care Centre</t>
  </si>
  <si>
    <t xml:space="preserve">Siyakhathala (We Care) After School Care Centre 2 </t>
  </si>
  <si>
    <t xml:space="preserve">Siyazingisa Aftercare </t>
  </si>
  <si>
    <t>Sinako Aftercare</t>
  </si>
  <si>
    <t>Ikamvalabantwana Bethu</t>
  </si>
  <si>
    <t xml:space="preserve">Hoopsig Centre </t>
  </si>
  <si>
    <t>Chatsworth POP Youth Centre</t>
  </si>
  <si>
    <t xml:space="preserve">Riverland POP Youth Centre </t>
  </si>
  <si>
    <t>GAPA Aftercare</t>
  </si>
  <si>
    <t>Darling Outreach Foundation Aftercare Centre</t>
  </si>
  <si>
    <t>Witzenberg Properties: Esperanto Nasorgsentrum</t>
  </si>
  <si>
    <t>Witzenberg Properties: Alhambra</t>
  </si>
  <si>
    <t>Happy Faces: Langrivier Jeugsentrum</t>
  </si>
  <si>
    <t>Happy Faces: Wydekloof Nasorgsentrum</t>
  </si>
  <si>
    <t xml:space="preserve">Happy Faces Nasorg: De Meul </t>
  </si>
  <si>
    <t>Witzenberg Properties: Dennekruin Nasorg Sentrum</t>
  </si>
  <si>
    <t>Witzenberg Properties: Die Eike Nasorg</t>
  </si>
  <si>
    <t xml:space="preserve">Witzenberg Properties: Leopont Nasorg </t>
  </si>
  <si>
    <t>NorSA: De Doorns</t>
  </si>
  <si>
    <t>Witzenberg Properties: Leeuwenfontein Nasorg</t>
  </si>
  <si>
    <t>Oasis Project: Oempie Doempie Afterschool</t>
  </si>
  <si>
    <t xml:space="preserve">Learn to Live: House upon a Rock Aftercare </t>
  </si>
  <si>
    <t>Brakfontein: Kweekkraal Aftercare Centre</t>
  </si>
  <si>
    <t>Brakfontein: De Meul Education Centre</t>
  </si>
  <si>
    <t>Brakfontein: Tienrivieren Education Centre</t>
  </si>
  <si>
    <t xml:space="preserve">Dwarsrivier Valley Initiative: Aitsa Aftercare </t>
  </si>
  <si>
    <t xml:space="preserve">Southern Cape Education Trust </t>
  </si>
  <si>
    <t xml:space="preserve">Elgin Community College </t>
  </si>
  <si>
    <t>Klein Karoo Bronne Sentrum</t>
  </si>
  <si>
    <t xml:space="preserve">Leer en Leef </t>
  </si>
  <si>
    <t>Pebbles Project Trust</t>
  </si>
  <si>
    <t>Badisa</t>
  </si>
  <si>
    <t>CWSA</t>
  </si>
  <si>
    <t>Orion</t>
  </si>
  <si>
    <t>Christine Revel Children's Home</t>
  </si>
  <si>
    <t>Outward Bound Knysna</t>
  </si>
  <si>
    <t>YMCA Portlands Mitchells Plain</t>
  </si>
  <si>
    <t xml:space="preserve">Khulisa Social Solutions </t>
  </si>
  <si>
    <t xml:space="preserve">Iliso Care Society </t>
  </si>
  <si>
    <t>Realistic (Rebuilding and life-skills training centre)</t>
  </si>
  <si>
    <t xml:space="preserve">Ikamva Labantwana </t>
  </si>
  <si>
    <t>Youth Impact and Sustainable solution (YISS)</t>
  </si>
  <si>
    <t xml:space="preserve">Community Cohesion </t>
  </si>
  <si>
    <t xml:space="preserve">Hope Revolution </t>
  </si>
  <si>
    <t>NICRO (National Institute for Crime Prevention and the Reintegration of Offenders)</t>
  </si>
  <si>
    <t xml:space="preserve">Malele Development </t>
  </si>
  <si>
    <t>Khumbulani Health, Education and Resource Centre</t>
  </si>
  <si>
    <t>Western Cape Baptist Church</t>
  </si>
  <si>
    <t>Smart Kingdom Kids</t>
  </si>
  <si>
    <t>Darling Outreach</t>
  </si>
  <si>
    <t>Families South Africa (FAMSA) Boland Overberg</t>
  </si>
  <si>
    <t>Famsa (Family and Marriage Society of South Africa) Karoo</t>
  </si>
  <si>
    <t>Families South Africa (FAMSA) Knysna</t>
  </si>
  <si>
    <t>Famsa (Family and Marriage Society of South Africa) Outeniqua</t>
  </si>
  <si>
    <t>Glen Elgin Community Organisation (GECO)</t>
  </si>
  <si>
    <t xml:space="preserve">Just Grace </t>
  </si>
  <si>
    <t xml:space="preserve">Les Femme Wellness Centre </t>
  </si>
  <si>
    <t>Mitchell's Plain Crisis Line</t>
  </si>
  <si>
    <t>Mosaic Women’s Training Service and Healing Centre</t>
  </si>
  <si>
    <t>Hope Options Youth for Christ SA Welfare Organisation)</t>
  </si>
  <si>
    <t>The Trauma Centre for Survivors of Violence &amp; Torture Trust</t>
  </si>
  <si>
    <t>Carehaven Centre – The Salvation Army (South Africa Territory)</t>
  </si>
  <si>
    <t>L'Abrie De Dieu Safehouse</t>
  </si>
  <si>
    <t xml:space="preserve">Siyabonga Huis van Danksegging </t>
  </si>
  <si>
    <t>IRFSA/IHATA</t>
  </si>
  <si>
    <t>Christian Action for Dependence</t>
  </si>
  <si>
    <t>Cape Town Drug Counselling Centre     Mitchells Plain</t>
  </si>
  <si>
    <t>Sanca - Tygerberg</t>
  </si>
  <si>
    <t xml:space="preserve">Sanca - Paarl </t>
  </si>
  <si>
    <t>Sanca- Athlone</t>
  </si>
  <si>
    <t>Sultan Bahu - Bellville</t>
  </si>
  <si>
    <t xml:space="preserve">Sultan Bahu - Hanover Park </t>
  </si>
  <si>
    <t xml:space="preserve">Sultan Bahu - Mitchells Plain </t>
  </si>
  <si>
    <t>Cape Town Drug Counselling Centre Mitchells Plain</t>
  </si>
  <si>
    <t>Cape Town Drug Counselling Centre Cape Town</t>
  </si>
  <si>
    <t>Matzikama Alcohol &amp; Drug Action</t>
  </si>
  <si>
    <t xml:space="preserve">FARR </t>
  </si>
  <si>
    <t>SMART - Helderberg CARES</t>
  </si>
  <si>
    <t xml:space="preserve">Mudita Foundation </t>
  </si>
  <si>
    <t xml:space="preserve">Mudita Foudation </t>
  </si>
  <si>
    <t>Cape Town Drug Counselling Centre- Atlantis</t>
  </si>
  <si>
    <t>Cape Town Drug Counselling Centre Observatory</t>
  </si>
  <si>
    <t xml:space="preserve">Sanca - Gugulethu </t>
  </si>
  <si>
    <t>Sanca Athlone</t>
  </si>
  <si>
    <t>Sanca Khayelitsha</t>
  </si>
  <si>
    <t>Hope House Counselling Centre - Kuils River</t>
  </si>
  <si>
    <t>Hope House Counselling Centre - Steenberg</t>
  </si>
  <si>
    <t>Living Hope Trust:  Living Grace</t>
  </si>
  <si>
    <t>Sultan Bahu - Hanover Park</t>
  </si>
  <si>
    <t>Sultan Bahu OPIATE</t>
  </si>
  <si>
    <t>Sanca - George</t>
  </si>
  <si>
    <t>Toevlug Stilbaai</t>
  </si>
  <si>
    <t>Toevlug Ceres</t>
  </si>
  <si>
    <t xml:space="preserve">Help Me Network </t>
  </si>
  <si>
    <t xml:space="preserve">Cape Town Drug Counselling Centre - Cape Town  </t>
  </si>
  <si>
    <t xml:space="preserve">Cape Town Drug Counselling Centre - Mitchells Plain  </t>
  </si>
  <si>
    <t xml:space="preserve">Sanca Tygerberg  </t>
  </si>
  <si>
    <t xml:space="preserve">Sanca - Athlone </t>
  </si>
  <si>
    <t xml:space="preserve">Sanca Khayelitsha </t>
  </si>
  <si>
    <t>Sanca - Paarl</t>
  </si>
  <si>
    <t>Tehillah Community Collaborative</t>
  </si>
  <si>
    <t xml:space="preserve">Creating Effective Families  </t>
  </si>
  <si>
    <t>Social Action Transformation Defined (STAND)</t>
  </si>
  <si>
    <t>Ikamva Blompark Jeugontwikkeling en Rekenaarsentrum</t>
  </si>
  <si>
    <t xml:space="preserve"> Matzikama Alcohol &amp; Drug Action</t>
  </si>
  <si>
    <t xml:space="preserve">Saartjie Baartman Women's Centre </t>
  </si>
  <si>
    <t>Salvation Army- Hesketh King Treatment Centre</t>
  </si>
  <si>
    <t>Keep the Dream (Namaqua Treatment Centre)</t>
  </si>
  <si>
    <r>
      <t xml:space="preserve">Nazareth House                                                                 </t>
    </r>
    <r>
      <rPr>
        <b/>
        <u/>
        <sz val="9"/>
        <rFont val="Century Gothic"/>
        <family val="2"/>
      </rPr>
      <t xml:space="preserve"> </t>
    </r>
  </si>
  <si>
    <t>Overstrand Child and Youth Care Centre</t>
  </si>
  <si>
    <t xml:space="preserve">Agape Children's Ministries Children's Home   </t>
  </si>
  <si>
    <t>AFM Executive Welfare</t>
  </si>
  <si>
    <t>Girls and Boys Town</t>
  </si>
  <si>
    <t>The Homestead</t>
  </si>
  <si>
    <t xml:space="preserve">Ons Plek </t>
  </si>
  <si>
    <t>Siyabonga-Huis van Danksegging</t>
  </si>
  <si>
    <t>Southern Cape</t>
  </si>
  <si>
    <t xml:space="preserve">Cape Town Multi-Service Centre                </t>
  </si>
  <si>
    <t>Bonnie People Project - Bonnievale Emergency Feeding Scheme (BEFS)</t>
  </si>
  <si>
    <t xml:space="preserve">StellCARE: Stellenbosch &amp; Districts Family Services </t>
  </si>
  <si>
    <t>Child Welfare South Africa: Genadendal</t>
  </si>
  <si>
    <t>Hawston Health and Welfare Organisation</t>
  </si>
  <si>
    <t>Huis PJ Du Plessis Strauss -BADISA</t>
  </si>
  <si>
    <t>Khayamandi Women and Children Development Project/ Nutritional Development Centre</t>
  </si>
  <si>
    <t xml:space="preserve">Vrolike Vinkies Enrichment &amp; Development Centre </t>
  </si>
  <si>
    <t>Villiersdorp Soup Kitchen</t>
  </si>
  <si>
    <t>Woman of Hope</t>
  </si>
  <si>
    <t>Building The Walls of Communities</t>
  </si>
  <si>
    <t>Caring Hands Community Nutrional &amp; Development Centre</t>
  </si>
  <si>
    <t>Child Welfare South Africa: Riversdale</t>
  </si>
  <si>
    <t>Ebenheaser Service Centre</t>
  </si>
  <si>
    <t>Karoo Doring Service Centre</t>
  </si>
  <si>
    <t xml:space="preserve">Karoo Outreach Kitchen </t>
  </si>
  <si>
    <t xml:space="preserve">Masithandane </t>
  </si>
  <si>
    <t>Nessa S-Soup Kitchen</t>
  </si>
  <si>
    <t>Piet Julies Aids Action Group</t>
  </si>
  <si>
    <t>Rosedale Nursery School</t>
  </si>
  <si>
    <t>SUFF Development Agency NPC T/A SUFF Academy- Oudtshoorn</t>
  </si>
  <si>
    <t>Womb to Tomb Development Centre NPC</t>
  </si>
  <si>
    <t>Laingsburg Community Development Forum</t>
  </si>
  <si>
    <t>Calitzdorp Feeding Centre</t>
  </si>
  <si>
    <t>Ikrele Community Gardening</t>
  </si>
  <si>
    <t>Sibahle Soup Kitchen</t>
  </si>
  <si>
    <t>Be the Difference Foundation</t>
  </si>
  <si>
    <t>Cheerufl Givers Community Development Outreach</t>
  </si>
  <si>
    <t>Women for Peace</t>
  </si>
  <si>
    <t>Yiza Ekhaya</t>
  </si>
  <si>
    <t>Christian Feeding Centre</t>
  </si>
  <si>
    <t>Khathalelana (Care for one another)</t>
  </si>
  <si>
    <t>Ladles of Love</t>
  </si>
  <si>
    <t xml:space="preserve">Siyazama Aftercare Centre </t>
  </si>
  <si>
    <t>Abahlobo Ekuhlaleni</t>
  </si>
  <si>
    <t>Hlumani Project</t>
  </si>
  <si>
    <t>Hout Bay Christian Community Association</t>
  </si>
  <si>
    <t>Illitha Labantu</t>
  </si>
  <si>
    <t>Phakama Community Health Project</t>
  </si>
  <si>
    <t>Sesona Sibane HIV/Aids Project</t>
  </si>
  <si>
    <t>Spades Youth Development Agency</t>
  </si>
  <si>
    <t>Yizani Sakhe Organization</t>
  </si>
  <si>
    <t>Cederberg Matzikama Aids Networks</t>
  </si>
  <si>
    <t>Dorcas Care Group</t>
  </si>
  <si>
    <t xml:space="preserve">Nuwerus Diakonale Dienste </t>
  </si>
  <si>
    <t>The Goedgedacht Trust Roman Catholic Trust</t>
  </si>
  <si>
    <t>Mfesane NPC</t>
  </si>
  <si>
    <t>SUFF Development Agency NPC T/A SUFF Academy-George</t>
  </si>
  <si>
    <t>SUFF Development Agency NPC T/A SUFF Academy-Hessequa</t>
  </si>
  <si>
    <t>SUFF Development Agency NPC T/A SUFF Academy-Oudthshoorn</t>
  </si>
  <si>
    <t>SUFF Development Agency NPC T/A SUFF Academy-Uniondale</t>
  </si>
  <si>
    <t xml:space="preserve">The Sozo Foundation Trust </t>
  </si>
  <si>
    <t>Violence Prevention Through Urban Upgrading (VPUU) NPC</t>
  </si>
  <si>
    <t>Wonderful South African Foundation  NPC</t>
  </si>
  <si>
    <t>Bounce Back Community Development NPC</t>
  </si>
  <si>
    <t>DeafNET  Centre of Knowledge</t>
  </si>
  <si>
    <t>LifeXchange NPC</t>
  </si>
  <si>
    <t>Passion To Serve</t>
  </si>
  <si>
    <t xml:space="preserve">Project Chrysalis Fund Western Cape-Chrysalis Academy  </t>
  </si>
  <si>
    <t>Reflekt Division NPC</t>
  </si>
  <si>
    <t>Young People At Work NPC</t>
  </si>
  <si>
    <t>Partners in Sexual Health (Beaufort West &amp; Murraysburg)</t>
  </si>
  <si>
    <t>Families South Africa (FAMSA)</t>
  </si>
  <si>
    <t>ACVV Bright Lights</t>
  </si>
  <si>
    <t>Masizame Child Care</t>
  </si>
  <si>
    <t>Masithembele Enrichment Centre</t>
  </si>
  <si>
    <t>Ons Plek Projects</t>
  </si>
  <si>
    <t xml:space="preserve">The Homestead Khayalitsha </t>
  </si>
  <si>
    <t xml:space="preserve">The Homestead Yizani </t>
  </si>
  <si>
    <t>The Homestead Mitchells Plain</t>
  </si>
  <si>
    <t xml:space="preserve">The Homestead Masithethe </t>
  </si>
  <si>
    <t>The Homestead Bishop Lavis</t>
  </si>
  <si>
    <t>Western Cape Street Children's Forum</t>
  </si>
  <si>
    <t xml:space="preserve">Youth for Christ - Kidstop </t>
  </si>
  <si>
    <t>Zanecebo Support Foundation</t>
  </si>
  <si>
    <t>Yabonga Children's Project</t>
  </si>
  <si>
    <t>Woman Action Group</t>
  </si>
  <si>
    <t>The Homestead Early Intervention</t>
  </si>
  <si>
    <t>The Hermanus Rainbow Trust</t>
  </si>
  <si>
    <t>Simameleni Child Abuse Group</t>
  </si>
  <si>
    <t>St Helena Sandveld Hospice</t>
  </si>
  <si>
    <t xml:space="preserve">Sizakuyenza </t>
  </si>
  <si>
    <t>Southern Cape Karoo Rural Development Forum (Sckardef)</t>
  </si>
  <si>
    <t>Piet Julies Aids in Action Group</t>
  </si>
  <si>
    <t>Phaphamani Sizwe Project</t>
  </si>
  <si>
    <t>Music Works</t>
  </si>
  <si>
    <t>Marang A Letsatsi</t>
  </si>
  <si>
    <t>Kwakhanya Khayelitsha Greening and Community Home Based Care</t>
  </si>
  <si>
    <t>Khumbulani Health Education and Resource Centre</t>
  </si>
  <si>
    <t>Ithemba Lobomi</t>
  </si>
  <si>
    <t>Khululeka Grief Support</t>
  </si>
  <si>
    <t>Engedi Haven for Rural Youth</t>
  </si>
  <si>
    <t>Cape Outdoor and Adventure Service Training (COAST)</t>
  </si>
  <si>
    <t>Bettaway Community Services</t>
  </si>
  <si>
    <t>Beautiful Gate SA</t>
  </si>
  <si>
    <t xml:space="preserve">Baphumelele Child and Youth Care Centre </t>
  </si>
  <si>
    <t xml:space="preserve">Africa Unite </t>
  </si>
  <si>
    <t xml:space="preserve">At Heart </t>
  </si>
  <si>
    <t xml:space="preserve">Afrika Tikkun </t>
  </si>
  <si>
    <t xml:space="preserve">Abigail Womens Movement </t>
  </si>
  <si>
    <t>Oasis  Association: Goodwood (Elsies River) Protective Workshop</t>
  </si>
  <si>
    <t xml:space="preserve">Orion Organisation NPC  (Protective Workshop) </t>
  </si>
  <si>
    <t>ACVV Mitchell's Plain</t>
  </si>
  <si>
    <t>AGAPE Community Services</t>
  </si>
  <si>
    <t>C-Code</t>
  </si>
  <si>
    <t>April</t>
  </si>
  <si>
    <t>May</t>
  </si>
  <si>
    <t>June</t>
  </si>
  <si>
    <t>July</t>
  </si>
  <si>
    <t>August</t>
  </si>
  <si>
    <t>September</t>
  </si>
  <si>
    <t>October</t>
  </si>
  <si>
    <t>November</t>
  </si>
  <si>
    <t>December</t>
  </si>
  <si>
    <t>January</t>
  </si>
  <si>
    <t>February</t>
  </si>
  <si>
    <t>March</t>
  </si>
  <si>
    <t xml:space="preserve">NOAH Khayelitsha Service Centre  </t>
  </si>
  <si>
    <t>NOAH MCNULTY HOUSE</t>
  </si>
  <si>
    <t>Sinoxolo Old Age Group (newly approved)</t>
  </si>
  <si>
    <t xml:space="preserve">CPOA   ERICA PLACE </t>
  </si>
  <si>
    <t xml:space="preserve">Ikaya Loxolo Lase Gugulethu NPC </t>
  </si>
  <si>
    <t xml:space="preserve">Independent and Assisted Living (Older Persons) </t>
  </si>
  <si>
    <t>Tuiniqua Versorgingsoord (Assisted Living)</t>
  </si>
  <si>
    <t>Tuiniqua Versorgingsoord (Independent Living)</t>
  </si>
  <si>
    <t>Vygieshof (Independent Living)</t>
  </si>
  <si>
    <t xml:space="preserve">Helderberg Society for the Aged: Camelot Independent Living </t>
  </si>
  <si>
    <t>Lettie Theron</t>
  </si>
  <si>
    <t xml:space="preserve">Mostertshoek Tehuis Assisted Living </t>
  </si>
  <si>
    <t>2.3 Sub-Dir: Disabilities</t>
  </si>
  <si>
    <t>Drakenstein Centre for Persons with Disabilities- Day Care Centre  Programmes took over Paarl Stimulation C5605</t>
  </si>
  <si>
    <t>ELIM HOME</t>
  </si>
  <si>
    <t>Harbour of Wellness (Hoedjiesbaai Adult Day Care )</t>
  </si>
  <si>
    <t>Sinethemba, Swartland</t>
  </si>
  <si>
    <t>ULWAZI</t>
  </si>
  <si>
    <t>Courage to Care to replace Sivenathi</t>
  </si>
  <si>
    <t xml:space="preserve">Innovation for the Blind: Huis De Villiers </t>
  </si>
  <si>
    <t xml:space="preserve">Innovation for the Blind: Huis Ebeneaser </t>
  </si>
  <si>
    <t xml:space="preserve">Innovation for the Blind: Huis Jack Pauw </t>
  </si>
  <si>
    <t>National Institute for the Deaf: Lewensruimte  NID Care  ( Res)</t>
  </si>
  <si>
    <t>Bethesda Hout Bay (APD)</t>
  </si>
  <si>
    <t xml:space="preserve"> Breedevalley APD (Work and Employment Programme)</t>
  </si>
  <si>
    <t>Hoedjiesbaai Protective Workshop - Harbor of Wellness</t>
  </si>
  <si>
    <t>Oasis Association Goodwood Workshop ( in Elsies River)</t>
  </si>
  <si>
    <t xml:space="preserve">Carel Du Toit  Trust Fund               </t>
  </si>
  <si>
    <t xml:space="preserve">Goukam Neurological Life Association (APD WC) C13932 </t>
  </si>
  <si>
    <t xml:space="preserve">Laingsburg Association for Persons with Disabilities </t>
  </si>
  <si>
    <t xml:space="preserve">Innovation for the Blind </t>
  </si>
  <si>
    <t>Siyabonga -Huis Van Danksegging Programme- West Coast Community Forum (WCCF) &amp; Social Work Services</t>
  </si>
  <si>
    <t>TB HIV</t>
  </si>
  <si>
    <t>3.2 Sub-Dir: Care and Services to Families</t>
  </si>
  <si>
    <t>Hands and Feet (Fund)</t>
  </si>
  <si>
    <t>Abigail Womens Movement
HIV</t>
  </si>
  <si>
    <t>Afrika Tikkun
HIV</t>
  </si>
  <si>
    <t>Agape Centre
Drop-in Centre</t>
  </si>
  <si>
    <t>Arisen Women Foundation Trust
HIV</t>
  </si>
  <si>
    <t>At Heart
HIV</t>
  </si>
  <si>
    <t>Africa Unite
PEI</t>
  </si>
  <si>
    <t>Beautiful Gate SA
Risiha
HIV
PEI</t>
  </si>
  <si>
    <t>Bell Valley Initiative
HIV</t>
  </si>
  <si>
    <t>Bettaway Community Services
Risiha</t>
  </si>
  <si>
    <t>Bambanani for Social Development
PEI</t>
  </si>
  <si>
    <t>Cape Town Multi Service Centre
PEI</t>
  </si>
  <si>
    <t>Cape Outdoor and Adventure Service Training (COAST)
PEI</t>
  </si>
  <si>
    <t>Cederberg Matzikama Aids Network
HIV</t>
  </si>
  <si>
    <t>Drakenstein Palliative Hospice
HIV</t>
  </si>
  <si>
    <t>Engedi Haven for Rural Youth
HIV</t>
  </si>
  <si>
    <t>Ethafeni Day Care Trust
HIV
PEI</t>
  </si>
  <si>
    <t>Ithemba Lobomi
HIV</t>
  </si>
  <si>
    <t>James House
Risiha
ADP</t>
  </si>
  <si>
    <t>Khumbulani Health Education and Resource Centre
HIV</t>
  </si>
  <si>
    <t>Khululeka Grief Support
HIV
PEI</t>
  </si>
  <si>
    <t>Kwakhanya Khayelitsha Greening and Community Home Based Care
HIV</t>
  </si>
  <si>
    <t>Leliebloem House
Risiha
ADP</t>
  </si>
  <si>
    <t>Living Hope Trust
HIV
PEI</t>
  </si>
  <si>
    <t>Marang A Letsatsi
HIV</t>
  </si>
  <si>
    <t>Masithandane
HIV
Risiha</t>
  </si>
  <si>
    <t>MFESANE
Risiha</t>
  </si>
  <si>
    <t>Murraysburg Community Creche
Risiha</t>
  </si>
  <si>
    <t>Mustadafin Foundation
Risiha</t>
  </si>
  <si>
    <t>Music Works
PEI</t>
  </si>
  <si>
    <t>Molo Songololo
PEI</t>
  </si>
  <si>
    <t>Mamelani Projects
PEI</t>
  </si>
  <si>
    <t>Phaphamani Sizwe Project
HIV</t>
  </si>
  <si>
    <t>Piet Julies Aids in Action Group
HIV</t>
  </si>
  <si>
    <t>Sinethemba Youth Development Centre
Drop-in Centre</t>
  </si>
  <si>
    <t>Sizakuyenza 
HIV</t>
  </si>
  <si>
    <t>St Helena Sandveld Hospice
HIV</t>
  </si>
  <si>
    <t>Simameleni Child Abuse Group
PEI</t>
  </si>
  <si>
    <t>Stop Crime Against Children
PEI</t>
  </si>
  <si>
    <t>The Hermanus Rainbow Trust
HIV</t>
  </si>
  <si>
    <t>The Homestead Early Intervention
PEI</t>
  </si>
  <si>
    <t>The Women's Communicare Network
PEI</t>
  </si>
  <si>
    <t>Vital Connection
PEI</t>
  </si>
  <si>
    <t>Wolanani
HIV</t>
  </si>
  <si>
    <t>Woman Action Group
HIV</t>
  </si>
  <si>
    <t>Western Cape Street Children's Forum
PEI 
Drop-In Centre Services</t>
  </si>
  <si>
    <t>Westlake United Church Trust
HIV</t>
  </si>
  <si>
    <t>Yabonga Children's Project
HIV
PEI
Risiha</t>
  </si>
  <si>
    <t>Yizani Sakhe
HIV</t>
  </si>
  <si>
    <t>Zanecebo Support Foundation
HIV</t>
  </si>
  <si>
    <t>Shelters for Adults (Families)</t>
  </si>
  <si>
    <t>Hope Ministries Support Group</t>
  </si>
  <si>
    <t>The ARK- City of Refuge</t>
  </si>
  <si>
    <t xml:space="preserve">Networking for Christ SA </t>
  </si>
  <si>
    <t>ACVV Bright Lights
Drop-in Centre</t>
  </si>
  <si>
    <t>Drop-In-Centres</t>
  </si>
  <si>
    <t>Community Action Partnership
Drop-in Centre</t>
  </si>
  <si>
    <t>Masizame Child Care
Drop-in Centre</t>
  </si>
  <si>
    <t>Masithembele Enrichment Centre
HIV
Drop-in Centre</t>
  </si>
  <si>
    <t>Ons Plek Projects
PEI
Drop-in Centre</t>
  </si>
  <si>
    <t>The Homestead Khayalitsha 
Drop-in Centre</t>
  </si>
  <si>
    <t>The Homestead Yizani 
Drop-in Centre</t>
  </si>
  <si>
    <t>The Homestead Valhalla 
Drop-in Centre</t>
  </si>
  <si>
    <t>The Homestead Masithethe 
Drop-in Centre</t>
  </si>
  <si>
    <t>The Homestead Bishop Lavis Drop-in Centre &amp; Risiha</t>
  </si>
  <si>
    <t>Village Care Centre
Drop-in Centre</t>
  </si>
  <si>
    <t>Youth Outreach
Drop-in Centre</t>
  </si>
  <si>
    <t>Youth for Christ - Kidstop 
Drop-in Centre</t>
  </si>
  <si>
    <t>ACVV Bredasdorp</t>
  </si>
  <si>
    <t>ACVV Ceres</t>
  </si>
  <si>
    <t>ACVV Touwsriver</t>
  </si>
  <si>
    <t xml:space="preserve">BADISA Hermanus, Stanford &amp; Gansbaai </t>
  </si>
  <si>
    <t>BADISA Swellendam</t>
  </si>
  <si>
    <t>Hermanus Child &amp;Family Services(HCFS)</t>
  </si>
  <si>
    <t>Worcester Ekumenies Gemeenskapsdiens(WEG)</t>
  </si>
  <si>
    <t>CWSA Wellington</t>
  </si>
  <si>
    <t>Acvv Mitchell's Plain</t>
  </si>
  <si>
    <t>Badisa Wynberg (3 months from 1 April 2022 -  30 June 2022)</t>
  </si>
  <si>
    <t>Community Based Child and Youth Protection Program Trading as AGAPE Community Services</t>
  </si>
  <si>
    <t>Cape Jewish Board of Guardians trading as Jewish Community Services Cape</t>
  </si>
  <si>
    <t>Oudthoorn Child &amp; Family Welfare Society</t>
  </si>
  <si>
    <t xml:space="preserve">ACVV Porterville </t>
  </si>
  <si>
    <t>ACVV St Helena Bay</t>
  </si>
  <si>
    <t xml:space="preserve">CWSA Bellville Western Cape </t>
  </si>
  <si>
    <t>Jubelland Dagsorg  (Afterschool Care)</t>
  </si>
  <si>
    <t>3.4 Sub-Dir: Early Childhood Development and Partial Care</t>
  </si>
  <si>
    <t>Nuwerus Napier After Care Centre(CWSA)</t>
  </si>
  <si>
    <t>Aitsa Aftercare (project of Dwarsrivier Initiative)</t>
  </si>
  <si>
    <t>Bonokuhle After School Care (EXT)</t>
  </si>
  <si>
    <t>Happy Faces (Langrivier Jeugsentrum)</t>
  </si>
  <si>
    <t>Happy Faces(Wydekloof Nasorgsentrum)</t>
  </si>
  <si>
    <t>Happy Faces Nasorg ( De Meul )</t>
  </si>
  <si>
    <t>Leeufontein Nasorg</t>
  </si>
  <si>
    <t xml:space="preserve">Klippieland Nasorgsentrum </t>
  </si>
  <si>
    <t>De Doorns(Norsa)</t>
  </si>
  <si>
    <t>Feetjieland Molenrivier Nasorg (EXT)</t>
  </si>
  <si>
    <t>House upon a Rock Aftercare (project of Learn2Live)</t>
  </si>
  <si>
    <t>Siyakhathala Aftercare</t>
  </si>
  <si>
    <t xml:space="preserve">Siyakhathala 2 Aftercare </t>
  </si>
  <si>
    <t>Siyazingisa Aftercare (part of the Amy Biehl Foundation Trust)</t>
  </si>
  <si>
    <t>Kweekkraal Aftercare Centre</t>
  </si>
  <si>
    <t>De Meul Education Centre</t>
  </si>
  <si>
    <t>Tienrivieren Education Centre</t>
  </si>
  <si>
    <t>Hoopsig Centre (ASC)</t>
  </si>
  <si>
    <t>PASCAP</t>
  </si>
  <si>
    <t>C6748</t>
  </si>
  <si>
    <t>Chatworth POP Youth Centre</t>
  </si>
  <si>
    <t>Riverland POP Youth Centre</t>
  </si>
  <si>
    <t>Child and Youth Care Centre</t>
  </si>
  <si>
    <t>Andrew Murray Children Home</t>
  </si>
  <si>
    <t>ACVV Moreson Child and Youth Care</t>
  </si>
  <si>
    <t>The Homestead  - The Bridge on Elukhuselweni</t>
  </si>
  <si>
    <t>Girls &amp; Boys Town Macassar</t>
  </si>
  <si>
    <t>Goeie Hoop CYCC - Kimon Foundation</t>
  </si>
  <si>
    <t>St Michaels Childrens Home</t>
  </si>
  <si>
    <t>Siyabonga - Huis van Danksegging</t>
  </si>
  <si>
    <t>Asso For Seniory Disabled - Sean Kelly</t>
  </si>
  <si>
    <t xml:space="preserve">Orion Organisation NPC </t>
  </si>
  <si>
    <t xml:space="preserve">Courage to Care (NEW) </t>
  </si>
  <si>
    <t>Malele Development</t>
  </si>
  <si>
    <t>Phakami For Social</t>
  </si>
  <si>
    <t>Shelter for Women (Victim Empowerment)</t>
  </si>
  <si>
    <t>Carehaven Centre- The Salvation Army (South Africa Territory)</t>
  </si>
  <si>
    <t>Phambili Womens Shelter</t>
  </si>
  <si>
    <t>Les Femme Wellness Centre</t>
  </si>
  <si>
    <t>Hope House Counseling Centre</t>
  </si>
  <si>
    <t>1000 Women Trust</t>
  </si>
  <si>
    <t>4.4 Sub-Dir: Substance Abuse</t>
  </si>
  <si>
    <t>Research-Capacity Building (Substance Abuse)</t>
  </si>
  <si>
    <t>Service Organisation (Substance Abuse-After Care)</t>
  </si>
  <si>
    <t>Sanca Western Cape</t>
  </si>
  <si>
    <t>Service Organisation (Substance Abuse-Awareness)</t>
  </si>
  <si>
    <t>Service Organisation (Substance Abuse-Community based Treatment)</t>
  </si>
  <si>
    <t>Sanca</t>
  </si>
  <si>
    <t>Social Action Transformation Defined</t>
  </si>
  <si>
    <t>Equillibruim</t>
  </si>
  <si>
    <t>Service Organisation (Substance Abuse-Early Intervention)</t>
  </si>
  <si>
    <t>Hawston Health and Welfare Orgaisation</t>
  </si>
  <si>
    <t>Treatment Centres (Substance Abuse-Inpatient Treatment)</t>
  </si>
  <si>
    <t>Salvation Army Hesketh King Treatment Centre</t>
  </si>
  <si>
    <t>Tehilla Community Collaborative</t>
  </si>
  <si>
    <t>Projects (Equitable Share)</t>
  </si>
  <si>
    <t>AGS Wesbank</t>
  </si>
  <si>
    <t>Botrivier Advice and Development Centre</t>
  </si>
  <si>
    <t>Child Welfare South Africa (Genadendal)</t>
  </si>
  <si>
    <t>Suff Development Agency NPC</t>
  </si>
  <si>
    <t>Child Welfare South Africa Riversdale</t>
  </si>
  <si>
    <t>Hout bay Christian Community Association</t>
  </si>
  <si>
    <t xml:space="preserve">Be the Difference </t>
  </si>
  <si>
    <t>Cheerful Givers Community Outreach</t>
  </si>
  <si>
    <t xml:space="preserve">Women for Peace: Western Cape </t>
  </si>
  <si>
    <t>Projects (Equitable Share) Total</t>
  </si>
  <si>
    <t>Projects (Earmarked Funding)</t>
  </si>
  <si>
    <t>Womb to Tomb</t>
  </si>
  <si>
    <t>Lithembilihle Community Development Centre</t>
  </si>
  <si>
    <t>Mannenberg People's Centre</t>
  </si>
  <si>
    <t>Phakama Community Health Projects</t>
  </si>
  <si>
    <t>Sesona Sibane HIV/AIDS Project</t>
  </si>
  <si>
    <t>Diakonale Dienste Nuwerus</t>
  </si>
  <si>
    <t>Caring hands Community Nutrional &amp; Development Centre</t>
  </si>
  <si>
    <t>Siyazama After Care</t>
  </si>
  <si>
    <t>Abahlobo Eukhlaleni</t>
  </si>
  <si>
    <t>Projects (Earmarked Funding) Total</t>
  </si>
  <si>
    <t>C20302</t>
  </si>
  <si>
    <t>Bonnie Peoples Project</t>
  </si>
  <si>
    <t xml:space="preserve">A Million Reason to do good </t>
  </si>
  <si>
    <t xml:space="preserve">Building the Walls </t>
  </si>
  <si>
    <t>Ikamva Labantu</t>
  </si>
  <si>
    <t>Stellenbosch Child Welfare Society</t>
  </si>
  <si>
    <t>Huis PJ Du Plessis Strauss- Badisa</t>
  </si>
  <si>
    <t>Khayamandi Women and Children Development Project/Nutritional Development Centre</t>
  </si>
  <si>
    <t>Vrolike Vinkies Enrichment &amp; Development Centre</t>
  </si>
  <si>
    <t xml:space="preserve">Woman of Hope </t>
  </si>
  <si>
    <t>Caring Hands Community Nutritional &amp; Development Centre</t>
  </si>
  <si>
    <t>Ebenheaser Services Centre</t>
  </si>
  <si>
    <t>Iliso Doring Service Centre</t>
  </si>
  <si>
    <t xml:space="preserve">Piet Julies Aids Action Group </t>
  </si>
  <si>
    <t xml:space="preserve">Rosendale Nursey School </t>
  </si>
  <si>
    <t>Suff Development Agency NPC T/A Suff Academy-Oudshoorn</t>
  </si>
  <si>
    <t>Calitzdorp Feeding Cetre</t>
  </si>
  <si>
    <t>Cheerful Givers Community Development Outreach</t>
  </si>
  <si>
    <t>Lithembelihle Community Development Centre</t>
  </si>
  <si>
    <t>Siyazama Aftercare Centre</t>
  </si>
  <si>
    <t>Hlumani project</t>
  </si>
  <si>
    <t>Manenberg Peoples Centre</t>
  </si>
  <si>
    <t>Spades Youth Development</t>
  </si>
  <si>
    <t>The Sozo Foundation Trust</t>
  </si>
  <si>
    <t>Amandla kuLutsha T/A Amandla Edu Football</t>
  </si>
  <si>
    <t>Violence Protection Through Urban Upgrading NPC</t>
  </si>
  <si>
    <t>Wonderful South African Foundation NPC</t>
  </si>
  <si>
    <t>SUFF Development Agency NPC T/A SUFF Academy</t>
  </si>
  <si>
    <t>Project Chrysalis Fund Western Cape Chrysalis Academy</t>
  </si>
  <si>
    <t>LifeXchange</t>
  </si>
  <si>
    <t>DeafNet Centre of Knowledge</t>
  </si>
  <si>
    <t>The table below reflects the transfer payments which were budgeted for in the period 1 April 2022 to 31 March 2023, but not all transfer payments were made.</t>
  </si>
  <si>
    <t>Reasons why funds were not transferred</t>
  </si>
  <si>
    <t>C20291</t>
  </si>
  <si>
    <t>NPO declared funding was no longer required</t>
  </si>
  <si>
    <t>C14496</t>
  </si>
  <si>
    <t>Invalid bank account details</t>
  </si>
  <si>
    <t>Atlantis HIV/AIDS Integrated
HIV</t>
  </si>
  <si>
    <t>C5566</t>
  </si>
  <si>
    <t>Non-compliant</t>
  </si>
  <si>
    <t>Southern Cape Karoo Rural Development Forum (Sckardef)
HIV</t>
  </si>
  <si>
    <t>C5559</t>
  </si>
  <si>
    <t>C6764</t>
  </si>
  <si>
    <t>NPO Closure</t>
  </si>
  <si>
    <t>C6362</t>
  </si>
  <si>
    <t>C21044</t>
  </si>
  <si>
    <t>C12830</t>
  </si>
  <si>
    <t>Siyakhuthaza Educare &amp; Aftercare</t>
  </si>
  <si>
    <t>C8975</t>
  </si>
  <si>
    <t>C7934</t>
  </si>
  <si>
    <t>C11883</t>
  </si>
  <si>
    <t>C8969</t>
  </si>
  <si>
    <t xml:space="preserve">NPO service reduction </t>
  </si>
  <si>
    <t>C14427</t>
  </si>
  <si>
    <t>C15185</t>
  </si>
  <si>
    <t>C4731</t>
  </si>
  <si>
    <t xml:space="preserve">Ikhaya Le Themba A.S.C </t>
  </si>
  <si>
    <t>C11118</t>
  </si>
  <si>
    <t>C4727</t>
  </si>
  <si>
    <t xml:space="preserve">Rainbow Educare Centre &amp; Aftercare </t>
  </si>
  <si>
    <t>C6864</t>
  </si>
  <si>
    <t>FDSA Velddrif Dassies Nasorgsentrum</t>
  </si>
  <si>
    <t>C13613</t>
  </si>
  <si>
    <t>Pascap Trust</t>
  </si>
  <si>
    <t>Transfer Payment Agreement terminated by NPO</t>
  </si>
  <si>
    <t>SUB-TOTAL</t>
  </si>
  <si>
    <t xml:space="preserve">INDEPENDENT AND ASSISTED LIVING </t>
  </si>
  <si>
    <t xml:space="preserve">SERVICE CENTRES </t>
  </si>
  <si>
    <t>SUB TOTAL</t>
  </si>
  <si>
    <t xml:space="preserve">Ikamva Labantu Charitable Trust </t>
  </si>
  <si>
    <t>SERVICE ORGANISATIONS AND PROJECTS</t>
  </si>
  <si>
    <t>TOTAL</t>
  </si>
  <si>
    <t>SUB-PROGRAMME: SERVICES TO PERSONS WITH DISABILITIES</t>
  </si>
  <si>
    <t>SUB PROGRAMME: SERVICES TO OLDER PERSONS</t>
  </si>
  <si>
    <t>SUB-PROGRAMME : SERVICES TO OLDER PERSONS</t>
  </si>
  <si>
    <t>DAY CARE CENTRES</t>
  </si>
  <si>
    <t>PROTECTIVE WORKSHOPS</t>
  </si>
  <si>
    <t>RESIDENTIAL FACILITIES FOR PERSONS WITH DISABILITIES</t>
  </si>
  <si>
    <t>SERVICES TO PERSONS WITH DISABILITIES</t>
  </si>
  <si>
    <t>SUB PROGRAMME: SERVICES TO PERSONS WITH DISABILITIES</t>
  </si>
  <si>
    <t>SUB PROGRAMME: CARE AND SUPPORT TO FAMILIES</t>
  </si>
  <si>
    <t>SHELTERS FOR HOMELESS ADULTS</t>
  </si>
  <si>
    <t>SERVICES TO FAMILIES</t>
  </si>
  <si>
    <t>SUB PROGRAMME: CARE AND SUPPORT SERVICES TO FAMILIES</t>
  </si>
  <si>
    <t>SUB PROGRAMME: CHILD CARE AND PROTECTION</t>
  </si>
  <si>
    <t>DROP IN CENTRES</t>
  </si>
  <si>
    <t>SUB PROGRAMME: CHILD AND YOUTH CARE CENTRES (CYCCs)</t>
  </si>
  <si>
    <t>CHILD CARE AND PROTECTION PROJECTS</t>
  </si>
  <si>
    <t>SUB PROTRAMME: CHILD CARE AND PROTECTION</t>
  </si>
  <si>
    <t>SERVICES</t>
  </si>
  <si>
    <t>SUB PROGRAMME: EARLY CHILDHOOD DEVELOPMENT AND PARTIAL CARE</t>
  </si>
  <si>
    <t>AFTER SCHOOL CARE</t>
  </si>
  <si>
    <t>GAME CHANGER PROJECT</t>
  </si>
  <si>
    <t>SUB PROGRAMME: CRIME PREVENTION AND SUPPORT</t>
  </si>
  <si>
    <t xml:space="preserve">SUB PROGRAMME CRIME PREVENTION AND SUPPORT </t>
  </si>
  <si>
    <t>SUB PROGRAMME: VICTIM EMPOWERMENT</t>
  </si>
  <si>
    <t xml:space="preserve">VICTIM EMPOWERMENT SERVICES </t>
  </si>
  <si>
    <t>SHELTERS FOR WOMEN</t>
  </si>
  <si>
    <t xml:space="preserve">PROJECTS </t>
  </si>
  <si>
    <t>SUB PROGRAMME: SUBSTANCE ABUSE PREVENTION AND REHABILITATION</t>
  </si>
  <si>
    <t>AFTER CARE SERVICES</t>
  </si>
  <si>
    <t>AWARENESS PROGRAMMES</t>
  </si>
  <si>
    <t>COMMUNITY BASED TREATMENT PROGRAMMES</t>
  </si>
  <si>
    <t xml:space="preserve">SUB TOTAL </t>
  </si>
  <si>
    <t>EARLY INTERVENTION PROGRAMMES</t>
  </si>
  <si>
    <t>INPATIENT TREATMENT PROGRAMMES</t>
  </si>
  <si>
    <t>SUB PROGRAMME: POVERTY ALLEVIATION AND SUSTAINABLE LIVELIHOODS</t>
  </si>
  <si>
    <t>EPWP</t>
  </si>
  <si>
    <t>SUB  TOTAL</t>
  </si>
  <si>
    <t>TARGETED FEEDING PROJECTS</t>
  </si>
  <si>
    <t>SOCIAL RELIEF PROJECTS</t>
  </si>
  <si>
    <t>SUB PROGRAMME: YOUTH DEVELOPMENT</t>
  </si>
  <si>
    <t>PROJECTS</t>
  </si>
  <si>
    <t>Cape Mental Health: Special Education and Care Centres - Imizamo Yethu</t>
  </si>
  <si>
    <t>Disability specific education and training programmes, parent support programmes, peer support programmes for persons with disabilities, advocacy and awareness raising on disability issues and other theraputic interventions for persons with disabilities</t>
  </si>
  <si>
    <t xml:space="preserve">Social Work Services such as disability specific educational programmes, counselling services, respite care services, peer &amp; parental empowerment support programmes: children, youth &amp; adults with disabilities, as well as parents of children with disabilities  </t>
  </si>
  <si>
    <t>Social Work posts to mentor and monitor their residential facilities and service centres with the implementation of mimimum norms and standards.</t>
  </si>
  <si>
    <t>Social Work intervention services specifically  to deal with elder abuse</t>
  </si>
  <si>
    <t>Social Work post to provide Intervention Services to older persons linked to elder abuse.</t>
  </si>
  <si>
    <t>Social Work post to provide social service intervention services to persons diagnosed with Dementia/Alzheimer's and their families.</t>
  </si>
  <si>
    <t>Provide governance, finacial administration, transport and capacity building to 8 clubs in the Metro.</t>
  </si>
  <si>
    <t>Social work posts - Social work intervention services and to identify at risk and frail older persons in the communities of Khayelitsha</t>
  </si>
  <si>
    <t>ICRA was appointed to assist the Board of a NPO with governance, financial administration and their oversight role. Furthermore due to the lack of registered nurses employed by DSD ICRA was funded to ensure the implementation and monitor minimum norms and standards prescribed and mandated by the Older Persons Act, 13 of 2006.</t>
  </si>
  <si>
    <t>Awareness raising and Information sharing sessions regarding the rights of older persons prescribed by the Older Persons Act.</t>
  </si>
  <si>
    <t>Advocacy, lobbying and networking in support of Older Persons</t>
  </si>
  <si>
    <t>Adult Diversion Programmes</t>
  </si>
  <si>
    <t>Crime prevention and support services to parents and children</t>
  </si>
  <si>
    <t>Children Homes (CYCCs for 24/7 residential care with psychosocial support and theraputic interventions for children at risk)</t>
  </si>
  <si>
    <t xml:space="preserve">Social Work services including awarness, prevention, early intervention and/or statutory child protection services </t>
  </si>
  <si>
    <t>ECD Conditional Grant: Creches - educational development of children under the age of 6 years</t>
  </si>
  <si>
    <t>Projects- Conditional Grant: Infrastructure (out of centre support  to children and focus on under 6 year old children on farms</t>
  </si>
  <si>
    <t>Capacity building and mentoring and administrative support to ECDs to register</t>
  </si>
  <si>
    <t>Youth Development</t>
  </si>
  <si>
    <t>Pyschosocial support to victims of GBV , crime and violence, and their significant otherd</t>
  </si>
  <si>
    <t>Prevention, early intervention, reunification and care and support services to families</t>
  </si>
  <si>
    <t xml:space="preserve">Shelter For Adults </t>
  </si>
  <si>
    <t xml:space="preserve">After-School Centres </t>
  </si>
  <si>
    <t xml:space="preserve">Creches: ECD </t>
  </si>
  <si>
    <t>SUB PROGRAMME: EARLY CHILDHOOD DEVELOPMENT (ECD)</t>
  </si>
  <si>
    <t>NAME OF THE SUB PROGRAMME/NGO</t>
  </si>
  <si>
    <t>PURPOSE FOR WHICH THE FUNDS WERE APPROVED AND USED</t>
  </si>
  <si>
    <t xml:space="preserve">AMOUNT APPROVED AND TRANSFERRED TO THE NGO </t>
  </si>
  <si>
    <t>AMOUNT SPENT BY THE NGO</t>
  </si>
  <si>
    <t>SERVICES TO OLDER PERSONS</t>
  </si>
  <si>
    <t>RESIDENTIAL SERVICES FOR OLDER PERSONS</t>
  </si>
  <si>
    <t>SERVICE CENTERS FOR OLDER PERSONS</t>
  </si>
  <si>
    <t>SERVICES TO PERSONS WITH DISABILTIES</t>
  </si>
  <si>
    <t>DAY CARE CENTERS FOR PERSONS WITH DISABILITIES</t>
  </si>
  <si>
    <t>SUB PROGRAMME: SERVICES TO FAMILIES</t>
  </si>
  <si>
    <t>Youth Development - Youth Café</t>
  </si>
  <si>
    <t xml:space="preserve">Youth Development </t>
  </si>
  <si>
    <t>Projects (Youth) - Youth Café</t>
  </si>
  <si>
    <t>SHELTERS FOR ADULTS</t>
  </si>
  <si>
    <t>CHILDREN'S HOMES/CYCCs</t>
  </si>
  <si>
    <t>SUB PROGRAMME: ECD AND PARTIAL CARE</t>
  </si>
  <si>
    <t>AFTER SCHOOL CARE CENTRES</t>
  </si>
  <si>
    <t>CRECHES: ECD</t>
  </si>
  <si>
    <t>COMMUNITY BASED TREATMENT</t>
  </si>
  <si>
    <t>EARLY INTERVENTION</t>
  </si>
  <si>
    <t>AFTERCARE TREATMENT SERVICES</t>
  </si>
  <si>
    <t>INPATIENT TREATMENT</t>
  </si>
  <si>
    <t>PREVENTION AND AWARENESS</t>
  </si>
  <si>
    <t>EWPW</t>
  </si>
  <si>
    <t>TARGETED FEEDING</t>
  </si>
  <si>
    <t>GRAND TOTAL: ALL TRANSFERS</t>
  </si>
  <si>
    <t>GRAND TOTAL: ALL FULL TRANSFERS</t>
  </si>
  <si>
    <t>Social work posts to mentor and monter their residentail facilities and service centers with the implementation of minimum standards</t>
  </si>
  <si>
    <t>Social work intervention services specifically dealing with elder abuse</t>
  </si>
  <si>
    <t>Social work post to provide social service intervention services to persons diagnosed with Demnetia/Alzheimers and their families</t>
  </si>
  <si>
    <t>Provide governance, financial administration, transport and capacity building to 8 clubs in the metro</t>
  </si>
  <si>
    <t>Awareness raising and information sharing sessions regarding the rights of older persons prescribed by the Older Persons Act</t>
  </si>
  <si>
    <t>Disability specific education and training programmes, parent support programmes, peer support programmes for persons with disabilities, advocacy and awarness raising on disability issues and other theraputic interventions for persons with disabilities</t>
  </si>
  <si>
    <t>Social work services such as disability specific educational programes, counselling services, respite care services, peer and parental empowerment support programmes for children, youth, and adults with disabilties as well as parents of children with disabilities</t>
  </si>
  <si>
    <t>Social work services including awareness, prevention, early intervention and/or statutory child protection services</t>
  </si>
  <si>
    <t xml:space="preserve">SERVICES </t>
  </si>
  <si>
    <t>Capacity building and mentoring and administrative support to ECDS to register</t>
  </si>
  <si>
    <t>SUPPORT TO ECDS</t>
  </si>
  <si>
    <t>RESIDENTIAL FACILITIES FOR OLDER PERSONS</t>
  </si>
  <si>
    <t>INDEPENDENT AND ASSISTED LIVING</t>
  </si>
  <si>
    <t>SERVICE CENTRES</t>
  </si>
  <si>
    <t>SUB PROGRAMME: SERVICES TO PERSONS WITH DISABILTIES</t>
  </si>
  <si>
    <t>SUB PROGRAMME: CARE AND SERVICES TO FAMILIES</t>
  </si>
  <si>
    <t>SHELTER SERVICES TO HOMELESS ADULTS</t>
  </si>
  <si>
    <t>DROP IN CENTERS</t>
  </si>
  <si>
    <t>Social work services including awareness, prevention, early intervention and/or statutory child protefction services</t>
  </si>
  <si>
    <t>ECD Conditional Grant - educational development of chidlren under the age of 6 years</t>
  </si>
  <si>
    <t>ECD CONDITIONAL GRANT</t>
  </si>
  <si>
    <t xml:space="preserve">Projects- Conditional Grant: Infrastructure </t>
  </si>
  <si>
    <t>Projects- Conditional Grant: Infrastructure (out of center support to children and focus on under 6 year old children on farms</t>
  </si>
  <si>
    <t>Capacity building and mentoring and adminstrative support to ECDs to register</t>
  </si>
  <si>
    <t>SUB PROGRAMME: CHILD AND YOUTH CARE CENTERS</t>
  </si>
  <si>
    <t>Child and Youth Care Centres: 24/7 residential care with psychosocial support and theraputic interventions for children at risk</t>
  </si>
  <si>
    <t>Adult Diversion Services</t>
  </si>
  <si>
    <t>PROJECT</t>
  </si>
  <si>
    <t>SERVICES TO VICTIMS OF GBV, CRIME AND VIOLENCES</t>
  </si>
  <si>
    <t xml:space="preserve">AFTERCARE TREATMENT SERVICES </t>
  </si>
  <si>
    <t>AWARNESS PROGRAMMES</t>
  </si>
  <si>
    <t>COMMUNITY BASED TREATMENT SERVICES</t>
  </si>
  <si>
    <t xml:space="preserve">EARLY INTERVENTION SERVICES </t>
  </si>
  <si>
    <t>INPATIENT TREATMENT SERVICES</t>
  </si>
  <si>
    <t>SUB PROGRAMME: SUBSTANCE ABUSE TREATMENT AND REHABILITATION</t>
  </si>
  <si>
    <t>SUB PROGRAMME: POVERT ALLEVIATION AND SUSTAINABLE LIVELIHOODS</t>
  </si>
  <si>
    <t xml:space="preserve">TARGETED FEEDING </t>
  </si>
  <si>
    <t>COMMUNITY NUTRITION DEVELOPMENT CENTERS (CNDC's)</t>
  </si>
  <si>
    <t>YOUTH CAFES</t>
  </si>
  <si>
    <t>Projects (Youth) - Youth café</t>
  </si>
  <si>
    <t>Service Organisation (Youth) - Youth Café</t>
  </si>
  <si>
    <t>YOUTH DEVELOPMENT SERVICES</t>
  </si>
  <si>
    <t>SUB PROGRAMME: YOUTH DEVELOPMENT SERVICES</t>
  </si>
  <si>
    <t>The Table below reflects the transfer payments made for the period 1 April 2022 to 31 March 2023 (PRE-AUDIT)</t>
  </si>
  <si>
    <t>Social work posts to mentor and monitor their residential facilities and service centers with the implementation of norms and standards</t>
  </si>
  <si>
    <t>Social work intervention services specifically to deal with elder abuse</t>
  </si>
  <si>
    <t>Social work post to provide social service intervention services to persons diagnosed with Dementia/Alzheimer's and their families</t>
  </si>
  <si>
    <t>DAY CARE CENTERS</t>
  </si>
  <si>
    <t>Prevention, early intervention, reunification and care and support to families</t>
  </si>
  <si>
    <t>Social work services including awareness, prevention, early intervention and/or statutory services</t>
  </si>
  <si>
    <t>AFTER SCHOOL CARE CENTERS</t>
  </si>
  <si>
    <t>SUB PROGRAMME: VICTIME EMPOWERMENT</t>
  </si>
  <si>
    <t xml:space="preserve">SHELTERS FOR VICTIMS OF GBV, CRIME AND VIOLENCE </t>
  </si>
  <si>
    <t>Pyschosocial support to victims of GBV , crime and violence, and their significant others</t>
  </si>
  <si>
    <t>RESEARCH AND CAPACITY BUILDING</t>
  </si>
  <si>
    <t>EARLY INTERVENTIONS PROGRAMMES</t>
  </si>
  <si>
    <t>INPATIENT TREAMENT PROGRAMMES</t>
  </si>
  <si>
    <t>Projects (Youth)- Youth Café</t>
  </si>
  <si>
    <t>SUB TOAL</t>
  </si>
  <si>
    <t>PURPOSE FOR WHICH THE FUNDS WERE APPROVED</t>
  </si>
  <si>
    <t>AMOUNT APPROVED</t>
  </si>
  <si>
    <t>The table below reflects the transfer payments which have been approved to date for the period 1 April 2023 to 31 March 2024</t>
  </si>
  <si>
    <t>INDPENDENDT AND ASSISTED LIVING SERVICES</t>
  </si>
  <si>
    <t>Social work posts to mentor and monitor their residential facilities and service centres with the implementation of minimum norms and standards</t>
  </si>
  <si>
    <t>Social work posts to provide intervention services to persons diagnosed with Dementia/Alzheimer's and their families</t>
  </si>
  <si>
    <t>Provide goverance, financial administration, transport and capacity building to 8 clubs in the metro</t>
  </si>
  <si>
    <t>Advocacy, lobbying, and networking in support of older persons</t>
  </si>
  <si>
    <t>DAY CARE CENTRES FOR PERSONS WITH DISABILITIES</t>
  </si>
  <si>
    <t>Support to after school care centres - registration, capacity building and governance</t>
  </si>
  <si>
    <t xml:space="preserve">SERVICES TO SUPPORT ASC </t>
  </si>
  <si>
    <t>SUB PROGRAMME: CHILD AND YOUTH CARE CENTRES</t>
  </si>
  <si>
    <t>Child and Youth Care Centres - residential facilities, support to children in need of care</t>
  </si>
  <si>
    <t>SHELTERS FOR VICTIMS OF GBV, CRIME AND VIOLENCE</t>
  </si>
  <si>
    <t>SUB PROGRAMME: SUBSTANCE ABUSE PREVENTION AND REHABILIATION</t>
  </si>
  <si>
    <t>INPATIENT TREATMENT CENTERS</t>
  </si>
  <si>
    <t>COMMUNITY NUTRITION AND DEVELOPMENT CENTRES</t>
  </si>
  <si>
    <t>Projects (Youth)-Youth Café</t>
  </si>
  <si>
    <t>CHILD CARE AND PROTECTION SERVICES TO CHILDREN</t>
  </si>
  <si>
    <t>CYCCs</t>
  </si>
  <si>
    <t>PARLIAMENT OF THE</t>
  </si>
  <si>
    <t>PROVINCE OF THE</t>
  </si>
  <si>
    <t>WESTERN CAPE</t>
  </si>
  <si>
    <t>=====================</t>
  </si>
  <si>
    <t>QUESTION PAPER</t>
  </si>
  <si>
    <t>WRITTEN REPLY</t>
  </si>
  <si>
    <t xml:space="preserve"> =====================</t>
  </si>
  <si>
    <r>
      <t>FRIDAY</t>
    </r>
    <r>
      <rPr>
        <b/>
        <sz val="12"/>
        <color theme="1"/>
        <rFont val="Times New Roman"/>
        <family val="1"/>
      </rPr>
      <t>, 19 MAY 2023</t>
    </r>
  </si>
  <si>
    <t>What is the detailed list of all the NGOs that have received funding from her Department in (i) 2019, (ii) 2020, (iii) 2021, (iv) 2022 and (v) 2023 to date, (b)(i) what are the specific amounts received by each NGO and (ii) what was the purpose of such funding and (c)(i) what is the number of NGOs that her Department stopped funding to during the period mentioned in (a) and (ii) what are the reasons therefore?</t>
  </si>
  <si>
    <t>33. Ms N G Bakubaku-Vos to ask Ms S G Fernandez, Minister of Social Development:</t>
  </si>
  <si>
    <t>The columns provide the detail required in terms of the question namely, name of the NGO, the purpose for which the funding was awarded, the amount approved and transferred to the NGO and the amount spent by the NGO. In the case of the tab dealing with Partial Transfers, the amount approved for the NGO is indicated, what was transferred to the NGO, the amount not transferred to the NGO and the reason for not transferring the total amount.</t>
  </si>
  <si>
    <t>The detailed list of all NGOs that received funding can be found in the excel tabs per financial year commencing with financial year 2019/20  and including the approved funding to date, for the  2023/24 financial year.</t>
  </si>
  <si>
    <t>the tabs labelled 'Partial Transfers' contains information on the NGOs that the Department stopped funding during the course of that financial year and the reasons for the discontinuation of the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</si>
</sst>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R&quot;* #,##0_-;\-&quot;R&quot;* #,##0_-;_-&quot;R&quot;* &quot;-&quot;_-;_-@_-"/>
    <numFmt numFmtId="164" formatCode="_ &quot;R&quot;\ * #,##0_ ;_ &quot;R&quot;\ * \-#,##0_ ;_ &quot;R&quot;\ * &quot;-&quot;_ ;_ @_ "/>
    <numFmt numFmtId="165" formatCode="_ &quot;R&quot;\ * #,##0_ ;_ &quot;R&quot;\ * \-#,##0_ ;_ &quot;R&quot;\ * &quot;-&quot;??_ ;_ @_ "/>
    <numFmt numFmtId="166" formatCode="_(&quot;R&quot;* #,##0_);_(&quot;R&quot;* \(#,##0\);_(&quot;R&quot;* &quot;-&quot;_);_(@_)"/>
    <numFmt numFmtId="167" formatCode="_-&quot;R&quot;* #,##0_-;\-&quot;R&quot;* #,##0_-;_-&quot;R&quot;* &quot;-&quot;??_-;_-@_-"/>
    <numFmt numFmtId="168" formatCode="_ * #,##0_ ;_ * \-#,##0_ ;_ * &quot;-&quot;_ ;_ @_ "/>
    <numFmt numFmtId="169" formatCode="[Blue]#,##0,;[Red]\(#,##0,\)"/>
    <numFmt numFmtId="170" formatCode="_-&quot;R&quot;* #,##0.00_-;\-&quot;R&quot;* #,##0.00_-;_-&quot;R&quot;* &quot;-&quot;_-;_-@_-"/>
    <numFmt numFmtId="171" formatCode="&quot;R&quot;#,##0"/>
    <numFmt numFmtId="172" formatCode="_-[$R-1C09]* #,##0_-;\-[$R-1C09]* #,##0_-;_-[$R-1C09]* &quot;-&quot;??_-;_-@_-"/>
  </numFmts>
  <fonts count="44" x14ac:knownFonts="1">
    <font>
      <sz val="11"/>
      <color theme="1"/>
      <name val="Calibri"/>
      <family val="2"/>
      <scheme val="minor"/>
    </font>
    <font>
      <b/>
      <sz val="11"/>
      <color theme="1"/>
      <name val="Calibri"/>
      <family val="2"/>
      <scheme val="minor"/>
    </font>
    <font>
      <b/>
      <sz val="12"/>
      <color theme="1"/>
      <name val="Century Gothic"/>
      <family val="2"/>
    </font>
    <font>
      <sz val="12"/>
      <color theme="1"/>
      <name val="Century Gothic"/>
      <family val="2"/>
    </font>
    <font>
      <b/>
      <sz val="12"/>
      <name val="Century Gothic"/>
      <family val="2"/>
    </font>
    <font>
      <b/>
      <i/>
      <sz val="12"/>
      <color theme="1"/>
      <name val="Century Gothic"/>
      <family val="2"/>
    </font>
    <font>
      <sz val="12"/>
      <name val="Century Gothic"/>
      <family val="2"/>
    </font>
    <font>
      <sz val="10"/>
      <color rgb="FF000000"/>
      <name val="Arial"/>
      <family val="2"/>
    </font>
    <font>
      <sz val="12"/>
      <color indexed="10"/>
      <name val="Century Gothic"/>
      <family val="2"/>
    </font>
    <font>
      <u/>
      <sz val="12"/>
      <name val="Century Gothic"/>
      <family val="2"/>
    </font>
    <font>
      <b/>
      <i/>
      <sz val="12"/>
      <name val="Century Gothic"/>
      <family val="2"/>
    </font>
    <font>
      <sz val="10"/>
      <color indexed="8"/>
      <name val="MS Sans Serif"/>
      <family val="2"/>
    </font>
    <font>
      <sz val="11"/>
      <color theme="1"/>
      <name val="Calibri"/>
      <family val="2"/>
      <scheme val="minor"/>
    </font>
    <font>
      <b/>
      <sz val="11"/>
      <name val="Century Gothic"/>
      <family val="2"/>
    </font>
    <font>
      <sz val="10"/>
      <name val="Arial"/>
      <family val="2"/>
    </font>
    <font>
      <sz val="12"/>
      <color rgb="FF000000"/>
      <name val="Century Gothic"/>
      <family val="2"/>
    </font>
    <font>
      <b/>
      <sz val="9"/>
      <color indexed="81"/>
      <name val="Tahoma"/>
      <family val="2"/>
    </font>
    <font>
      <sz val="9"/>
      <color indexed="81"/>
      <name val="Tahoma"/>
      <family val="2"/>
    </font>
    <font>
      <b/>
      <sz val="11"/>
      <color theme="1"/>
      <name val="Century Gothic"/>
      <family val="2"/>
    </font>
    <font>
      <sz val="11"/>
      <color theme="1"/>
      <name val="Century Gothic"/>
      <family val="2"/>
    </font>
    <font>
      <sz val="11"/>
      <name val="Century Gothic"/>
      <family val="2"/>
    </font>
    <font>
      <sz val="11"/>
      <name val="Calibri"/>
      <family val="2"/>
      <scheme val="minor"/>
    </font>
    <font>
      <sz val="11"/>
      <color indexed="8"/>
      <name val="Century Gothic"/>
      <family val="2"/>
    </font>
    <font>
      <b/>
      <u/>
      <sz val="9"/>
      <name val="Century Gothic"/>
      <family val="2"/>
    </font>
    <font>
      <sz val="10"/>
      <name val="Century Gothic"/>
      <family val="2"/>
    </font>
    <font>
      <sz val="10"/>
      <color theme="1"/>
      <name val="Century Gothic"/>
      <family val="2"/>
    </font>
    <font>
      <sz val="10"/>
      <color rgb="FF000000"/>
      <name val="Century Gothic"/>
      <family val="2"/>
    </font>
    <font>
      <u/>
      <sz val="10"/>
      <color indexed="12"/>
      <name val="Arial"/>
      <family val="2"/>
    </font>
    <font>
      <sz val="9"/>
      <color theme="1"/>
      <name val="Century Gothic"/>
      <family val="2"/>
    </font>
    <font>
      <b/>
      <sz val="12"/>
      <color rgb="FFFF0000"/>
      <name val="Century Gothic"/>
      <family val="2"/>
    </font>
    <font>
      <sz val="11"/>
      <name val="Calibri"/>
      <family val="2"/>
    </font>
    <font>
      <b/>
      <sz val="12"/>
      <color theme="9" tint="-0.249977111117893"/>
      <name val="Century Gothic"/>
      <family val="2"/>
    </font>
    <font>
      <b/>
      <sz val="11"/>
      <color rgb="FFFF0000"/>
      <name val="Century Gothic"/>
      <family val="2"/>
    </font>
    <font>
      <b/>
      <sz val="11"/>
      <color theme="9" tint="-0.249977111117893"/>
      <name val="Century Gothic"/>
      <family val="2"/>
    </font>
    <font>
      <b/>
      <sz val="10"/>
      <name val="Century Gothic"/>
      <family val="2"/>
    </font>
    <font>
      <b/>
      <sz val="24"/>
      <color theme="1"/>
      <name val="Times New Roman"/>
      <family val="1"/>
    </font>
    <font>
      <sz val="12"/>
      <color theme="1"/>
      <name val="Times New Roman"/>
      <family val="1"/>
    </font>
    <font>
      <b/>
      <sz val="12"/>
      <color theme="1"/>
      <name val="Times New Roman"/>
      <family val="1"/>
    </font>
    <font>
      <b/>
      <sz val="10"/>
      <color theme="1"/>
      <name val="Times New Roman"/>
      <family val="1"/>
    </font>
    <font>
      <b/>
      <sz val="8"/>
      <color theme="1"/>
      <name val="Times New Roman"/>
      <family val="1"/>
    </font>
    <font>
      <b/>
      <sz val="36"/>
      <color theme="1"/>
      <name val="Times New Roman"/>
      <family val="1"/>
    </font>
    <font>
      <sz val="8"/>
      <color theme="1"/>
      <name val="Times New Roman"/>
      <family val="1"/>
    </font>
    <font>
      <b/>
      <sz val="7"/>
      <color theme="1"/>
      <name val="Times New Roman"/>
      <family val="1"/>
    </font>
    <font>
      <b/>
      <sz val="12"/>
      <color rgb="FF000000"/>
      <name val="Times New Roman"/>
      <family val="1"/>
    </font>
  </fonts>
  <fills count="9">
    <fill>
      <patternFill patternType="none"/>
    </fill>
    <fill>
      <patternFill patternType="gray125"/>
    </fill>
    <fill>
      <patternFill patternType="solid">
        <fgColor theme="2" tint="-9.9978637043366805E-2"/>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D0CECE"/>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7" fillId="0" borderId="0"/>
    <xf numFmtId="0" fontId="11" fillId="0" borderId="0"/>
    <xf numFmtId="0" fontId="12" fillId="0" borderId="0"/>
    <xf numFmtId="0" fontId="14" fillId="0" borderId="0"/>
    <xf numFmtId="0" fontId="14" fillId="0" borderId="0"/>
    <xf numFmtId="0" fontId="14" fillId="0" borderId="0"/>
    <xf numFmtId="0" fontId="14" fillId="0" borderId="0" applyBorder="0"/>
    <xf numFmtId="0" fontId="14" fillId="0" borderId="0"/>
    <xf numFmtId="0" fontId="12" fillId="0" borderId="0"/>
    <xf numFmtId="0" fontId="27" fillId="0" borderId="0" applyNumberFormat="0" applyFill="0" applyBorder="0" applyAlignment="0" applyProtection="0">
      <alignment vertical="top"/>
      <protection locked="0"/>
    </xf>
  </cellStyleXfs>
  <cellXfs count="273">
    <xf numFmtId="0" fontId="0" fillId="0" borderId="0" xfId="0"/>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3" fillId="0" borderId="1" xfId="0" applyFont="1" applyBorder="1"/>
    <xf numFmtId="0" fontId="4" fillId="0" borderId="1" xfId="0" applyFont="1" applyBorder="1" applyAlignment="1">
      <alignment horizontal="left" vertical="center" wrapText="1"/>
    </xf>
    <xf numFmtId="164" fontId="4" fillId="0" borderId="1" xfId="0" applyNumberFormat="1" applyFont="1" applyBorder="1" applyAlignment="1">
      <alignment horizontal="left" vertical="center" wrapText="1"/>
    </xf>
    <xf numFmtId="166" fontId="3" fillId="0" borderId="1" xfId="0" applyNumberFormat="1" applyFont="1" applyBorder="1"/>
    <xf numFmtId="166" fontId="2" fillId="0" borderId="1" xfId="0" applyNumberFormat="1" applyFont="1" applyBorder="1"/>
    <xf numFmtId="0" fontId="3" fillId="0" borderId="1" xfId="0" applyFont="1" applyBorder="1" applyAlignment="1">
      <alignment wrapText="1"/>
    </xf>
    <xf numFmtId="0" fontId="5" fillId="0" borderId="1" xfId="0" applyFont="1" applyBorder="1"/>
    <xf numFmtId="0" fontId="0" fillId="3" borderId="0" xfId="0" applyFill="1"/>
    <xf numFmtId="166" fontId="5" fillId="0" borderId="1" xfId="0" applyNumberFormat="1" applyFont="1" applyBorder="1"/>
    <xf numFmtId="167" fontId="3" fillId="0" borderId="1" xfId="0" applyNumberFormat="1" applyFont="1" applyBorder="1" applyAlignment="1">
      <alignment horizontal="right"/>
    </xf>
    <xf numFmtId="0" fontId="6" fillId="0" borderId="1" xfId="1" applyFont="1" applyBorder="1" applyAlignment="1">
      <alignment horizontal="left" vertical="center" wrapText="1"/>
    </xf>
    <xf numFmtId="167" fontId="2" fillId="0" borderId="1" xfId="0" applyNumberFormat="1" applyFont="1" applyBorder="1"/>
    <xf numFmtId="167" fontId="2" fillId="0" borderId="1" xfId="0" applyNumberFormat="1" applyFont="1" applyBorder="1" applyAlignment="1">
      <alignment horizontal="left"/>
    </xf>
    <xf numFmtId="167" fontId="3" fillId="0" borderId="1" xfId="0" applyNumberFormat="1" applyFont="1" applyBorder="1" applyAlignment="1">
      <alignment horizontal="left"/>
    </xf>
    <xf numFmtId="0" fontId="1" fillId="0" borderId="0" xfId="0" applyFont="1"/>
    <xf numFmtId="167" fontId="3" fillId="0" borderId="1" xfId="0" applyNumberFormat="1" applyFont="1" applyBorder="1"/>
    <xf numFmtId="166" fontId="3" fillId="0" borderId="1" xfId="0" applyNumberFormat="1" applyFont="1" applyBorder="1" applyAlignment="1">
      <alignment horizontal="center"/>
    </xf>
    <xf numFmtId="167" fontId="2" fillId="0" borderId="1" xfId="0" applyNumberFormat="1" applyFont="1" applyBorder="1" applyAlignment="1">
      <alignment horizontal="right"/>
    </xf>
    <xf numFmtId="0" fontId="2" fillId="0" borderId="1" xfId="0" applyFont="1" applyBorder="1" applyAlignment="1">
      <alignment wrapText="1"/>
    </xf>
    <xf numFmtId="166" fontId="3" fillId="4" borderId="1" xfId="0" applyNumberFormat="1" applyFont="1" applyFill="1" applyBorder="1"/>
    <xf numFmtId="164" fontId="3" fillId="0" borderId="1" xfId="0" applyNumberFormat="1" applyFont="1" applyBorder="1"/>
    <xf numFmtId="164" fontId="6" fillId="0" borderId="1" xfId="0" applyNumberFormat="1" applyFont="1" applyBorder="1"/>
    <xf numFmtId="0" fontId="6" fillId="0" borderId="1" xfId="0" applyFont="1" applyBorder="1"/>
    <xf numFmtId="0" fontId="6" fillId="4" borderId="1" xfId="2" applyFont="1" applyFill="1" applyBorder="1" applyAlignment="1" applyProtection="1">
      <alignment horizontal="left" vertical="center" wrapText="1"/>
      <protection locked="0"/>
    </xf>
    <xf numFmtId="164" fontId="6" fillId="0" borderId="1" xfId="0" applyNumberFormat="1" applyFont="1" applyBorder="1" applyAlignment="1" applyProtection="1">
      <alignment vertical="center"/>
      <protection locked="0"/>
    </xf>
    <xf numFmtId="164" fontId="6" fillId="4" borderId="1" xfId="0" applyNumberFormat="1" applyFont="1" applyFill="1" applyBorder="1" applyAlignment="1" applyProtection="1">
      <alignment vertical="center"/>
      <protection locked="0"/>
    </xf>
    <xf numFmtId="164" fontId="6" fillId="0" borderId="1" xfId="0" applyNumberFormat="1" applyFont="1" applyBorder="1" applyAlignment="1">
      <alignment horizontal="left"/>
    </xf>
    <xf numFmtId="0" fontId="6" fillId="5" borderId="1" xfId="1" applyFont="1" applyFill="1" applyBorder="1" applyAlignment="1">
      <alignment horizontal="left" vertical="center" wrapText="1"/>
    </xf>
    <xf numFmtId="0" fontId="4" fillId="2" borderId="1" xfId="0" applyFont="1" applyFill="1" applyBorder="1" applyAlignment="1">
      <alignment horizontal="left" vertical="center" wrapText="1"/>
    </xf>
    <xf numFmtId="164" fontId="4" fillId="2" borderId="1" xfId="0" applyNumberFormat="1" applyFont="1" applyFill="1" applyBorder="1" applyAlignment="1">
      <alignment horizontal="left" vertical="center" wrapText="1"/>
    </xf>
    <xf numFmtId="164" fontId="4" fillId="2" borderId="1" xfId="0" applyNumberFormat="1" applyFont="1" applyFill="1" applyBorder="1" applyAlignment="1">
      <alignment horizontal="center" vertical="center" wrapText="1"/>
    </xf>
    <xf numFmtId="164" fontId="2" fillId="6" borderId="1" xfId="0" applyNumberFormat="1" applyFont="1" applyFill="1" applyBorder="1" applyAlignment="1">
      <alignment horizontal="left" vertical="center" wrapText="1"/>
    </xf>
    <xf numFmtId="0" fontId="6" fillId="0" borderId="1" xfId="0" applyFont="1" applyBorder="1" applyAlignment="1" applyProtection="1">
      <alignment horizontal="left" vertical="center" wrapText="1"/>
      <protection locked="0"/>
    </xf>
    <xf numFmtId="0" fontId="10" fillId="0" borderId="1" xfId="1" applyFont="1" applyBorder="1" applyAlignment="1">
      <alignment horizontal="left" vertical="center" wrapText="1"/>
    </xf>
    <xf numFmtId="0" fontId="3" fillId="4" borderId="1" xfId="0" applyFont="1" applyFill="1" applyBorder="1" applyAlignment="1">
      <alignment wrapText="1"/>
    </xf>
    <xf numFmtId="0" fontId="3" fillId="0" borderId="0" xfId="0" applyFont="1"/>
    <xf numFmtId="0" fontId="3" fillId="0" borderId="0" xfId="0" applyFont="1" applyAlignment="1">
      <alignment vertical="top" wrapText="1"/>
    </xf>
    <xf numFmtId="0" fontId="6" fillId="0" borderId="1" xfId="0" applyFont="1" applyBorder="1" applyAlignment="1">
      <alignment wrapText="1"/>
    </xf>
    <xf numFmtId="0" fontId="6" fillId="0" borderId="1" xfId="0" applyFont="1" applyBorder="1" applyAlignment="1">
      <alignment horizontal="left" wrapText="1"/>
    </xf>
    <xf numFmtId="0" fontId="6" fillId="4" borderId="1" xfId="2" applyFont="1" applyFill="1" applyBorder="1" applyAlignment="1" applyProtection="1">
      <alignment wrapText="1"/>
      <protection locked="0"/>
    </xf>
    <xf numFmtId="164" fontId="6" fillId="0" borderId="1" xfId="0" applyNumberFormat="1" applyFont="1" applyBorder="1" applyAlignment="1" applyProtection="1">
      <alignment wrapText="1"/>
      <protection locked="0"/>
    </xf>
    <xf numFmtId="164" fontId="6" fillId="4" borderId="1" xfId="0" applyNumberFormat="1" applyFont="1" applyFill="1" applyBorder="1" applyAlignment="1" applyProtection="1">
      <alignment wrapText="1"/>
      <protection locked="0"/>
    </xf>
    <xf numFmtId="166" fontId="3" fillId="0" borderId="1" xfId="0" applyNumberFormat="1" applyFont="1" applyBorder="1" applyAlignment="1">
      <alignment wrapText="1"/>
    </xf>
    <xf numFmtId="165" fontId="6" fillId="0" borderId="0" xfId="3" applyNumberFormat="1" applyFont="1" applyAlignment="1">
      <alignment wrapText="1"/>
    </xf>
    <xf numFmtId="0" fontId="6" fillId="0" borderId="1" xfId="2" applyFont="1" applyBorder="1" applyAlignment="1" applyProtection="1">
      <alignment horizontal="left" wrapText="1"/>
      <protection locked="0"/>
    </xf>
    <xf numFmtId="0" fontId="6" fillId="0" borderId="1" xfId="4" applyFont="1" applyBorder="1"/>
    <xf numFmtId="42" fontId="6" fillId="0" borderId="1" xfId="4" applyNumberFormat="1" applyFont="1" applyBorder="1" applyAlignment="1" applyProtection="1">
      <alignment vertical="center"/>
      <protection locked="0"/>
    </xf>
    <xf numFmtId="42" fontId="6" fillId="0" borderId="1" xfId="3" applyNumberFormat="1" applyFont="1" applyBorder="1"/>
    <xf numFmtId="0" fontId="6" fillId="0" borderId="1" xfId="2" applyFont="1" applyBorder="1" applyAlignment="1" applyProtection="1">
      <alignment horizontal="left" vertical="center" wrapText="1"/>
      <protection locked="0"/>
    </xf>
    <xf numFmtId="0" fontId="6" fillId="0" borderId="1" xfId="4" applyFont="1" applyBorder="1" applyAlignment="1" applyProtection="1">
      <alignment horizontal="left" vertical="top" wrapText="1"/>
      <protection locked="0"/>
    </xf>
    <xf numFmtId="0" fontId="6" fillId="0" borderId="1" xfId="4" applyFont="1" applyBorder="1" applyAlignment="1">
      <alignment horizontal="left" vertical="top" wrapText="1"/>
    </xf>
    <xf numFmtId="0" fontId="6" fillId="0" borderId="1" xfId="5" applyFont="1" applyBorder="1" applyAlignment="1">
      <alignment horizontal="left" vertical="top" wrapText="1"/>
    </xf>
    <xf numFmtId="0" fontId="6" fillId="0" borderId="1" xfId="3" applyFont="1" applyBorder="1" applyAlignment="1">
      <alignment horizontal="left" wrapText="1"/>
    </xf>
    <xf numFmtId="0" fontId="6" fillId="0" borderId="1" xfId="3" applyFont="1" applyBorder="1" applyAlignment="1">
      <alignment horizontal="left"/>
    </xf>
    <xf numFmtId="42" fontId="3" fillId="0" borderId="1" xfId="4" applyNumberFormat="1" applyFont="1" applyBorder="1"/>
    <xf numFmtId="0" fontId="6" fillId="4" borderId="1" xfId="4" applyFont="1" applyFill="1" applyBorder="1" applyAlignment="1" applyProtection="1">
      <alignment horizontal="left" vertical="top" wrapText="1"/>
      <protection locked="0"/>
    </xf>
    <xf numFmtId="0" fontId="6" fillId="4" borderId="1" xfId="4" applyFont="1" applyFill="1" applyBorder="1" applyAlignment="1">
      <alignment horizontal="left" vertical="top" wrapText="1"/>
    </xf>
    <xf numFmtId="0" fontId="3" fillId="4" borderId="1" xfId="4" applyFont="1" applyFill="1" applyBorder="1" applyAlignment="1" applyProtection="1">
      <alignment horizontal="left" vertical="top" wrapText="1"/>
      <protection locked="0"/>
    </xf>
    <xf numFmtId="0" fontId="15" fillId="4" borderId="1" xfId="4" applyFont="1" applyFill="1" applyBorder="1" applyAlignment="1" applyProtection="1">
      <alignment horizontal="left" vertical="top" wrapText="1"/>
      <protection locked="0"/>
    </xf>
    <xf numFmtId="42" fontId="6" fillId="0" borderId="1" xfId="6" applyNumberFormat="1" applyFont="1" applyBorder="1" applyAlignment="1" applyProtection="1">
      <alignment vertical="center"/>
      <protection locked="0"/>
    </xf>
    <xf numFmtId="0" fontId="6" fillId="0" borderId="1" xfId="6" applyFont="1" applyBorder="1" applyAlignment="1">
      <alignment horizontal="left" vertical="center" wrapText="1"/>
    </xf>
    <xf numFmtId="0" fontId="3" fillId="0" borderId="1" xfId="4" applyFont="1" applyBorder="1" applyAlignment="1">
      <alignment wrapText="1"/>
    </xf>
    <xf numFmtId="0" fontId="2" fillId="0" borderId="1" xfId="4" applyFont="1" applyBorder="1" applyAlignment="1">
      <alignment wrapText="1"/>
    </xf>
    <xf numFmtId="0" fontId="6" fillId="0" borderId="1" xfId="7" applyFont="1" applyBorder="1" applyAlignment="1">
      <alignment horizontal="left" vertical="center" wrapText="1"/>
    </xf>
    <xf numFmtId="0" fontId="6" fillId="0" borderId="1" xfId="8" applyFont="1" applyBorder="1" applyAlignment="1" applyProtection="1">
      <alignment horizontal="left" vertical="center" wrapText="1"/>
      <protection locked="0"/>
    </xf>
    <xf numFmtId="0" fontId="6" fillId="0" borderId="1" xfId="4" applyFont="1" applyBorder="1" applyAlignment="1">
      <alignment horizontal="left" vertical="center" wrapText="1"/>
    </xf>
    <xf numFmtId="168" fontId="6" fillId="0" borderId="1" xfId="4" applyNumberFormat="1" applyFont="1" applyBorder="1" applyAlignment="1" applyProtection="1">
      <alignment horizontal="left" vertical="center" wrapText="1"/>
      <protection locked="0"/>
    </xf>
    <xf numFmtId="0" fontId="6" fillId="0" borderId="1" xfId="4" applyFont="1" applyBorder="1" applyAlignment="1">
      <alignment horizontal="left" wrapText="1"/>
    </xf>
    <xf numFmtId="42" fontId="6" fillId="0" borderId="1" xfId="4" applyNumberFormat="1" applyFont="1" applyBorder="1"/>
    <xf numFmtId="42" fontId="6" fillId="0" borderId="1" xfId="4" applyNumberFormat="1" applyFont="1" applyBorder="1" applyAlignment="1" applyProtection="1">
      <alignment vertical="center" wrapText="1"/>
      <protection locked="0"/>
    </xf>
    <xf numFmtId="0" fontId="6" fillId="4" borderId="1" xfId="8" applyFont="1" applyFill="1" applyBorder="1" applyAlignment="1" applyProtection="1">
      <alignment horizontal="left" vertical="center" wrapText="1"/>
      <protection locked="0"/>
    </xf>
    <xf numFmtId="42" fontId="6" fillId="4" borderId="1" xfId="4" applyNumberFormat="1" applyFont="1" applyFill="1" applyBorder="1" applyAlignment="1" applyProtection="1">
      <alignment vertical="center" wrapText="1"/>
      <protection locked="0"/>
    </xf>
    <xf numFmtId="0" fontId="6" fillId="0" borderId="1" xfId="9" applyFont="1" applyBorder="1" applyAlignment="1">
      <alignment horizontal="left" wrapText="1"/>
    </xf>
    <xf numFmtId="42" fontId="6" fillId="0" borderId="1" xfId="9" applyNumberFormat="1" applyFont="1" applyBorder="1"/>
    <xf numFmtId="0" fontId="6" fillId="0" borderId="0" xfId="3" applyFont="1" applyAlignment="1">
      <alignment horizontal="left"/>
    </xf>
    <xf numFmtId="0" fontId="6" fillId="0" borderId="0" xfId="3" applyFont="1"/>
    <xf numFmtId="42" fontId="6" fillId="0" borderId="0" xfId="3" applyNumberFormat="1" applyFont="1"/>
    <xf numFmtId="0" fontId="14" fillId="0" borderId="0" xfId="4"/>
    <xf numFmtId="168" fontId="6" fillId="0" borderId="1" xfId="4" applyNumberFormat="1" applyFont="1" applyBorder="1"/>
    <xf numFmtId="0" fontId="19" fillId="0" borderId="1" xfId="0" applyFont="1" applyBorder="1"/>
    <xf numFmtId="42" fontId="19" fillId="0" borderId="1" xfId="0" applyNumberFormat="1" applyFont="1" applyBorder="1"/>
    <xf numFmtId="0" fontId="18" fillId="0" borderId="1" xfId="0" applyFont="1" applyBorder="1"/>
    <xf numFmtId="42" fontId="19" fillId="4" borderId="1" xfId="0" applyNumberFormat="1" applyFont="1" applyFill="1" applyBorder="1"/>
    <xf numFmtId="0" fontId="19" fillId="4" borderId="1" xfId="0" applyFont="1" applyFill="1" applyBorder="1"/>
    <xf numFmtId="0" fontId="20" fillId="0" borderId="1" xfId="0" applyFont="1" applyBorder="1"/>
    <xf numFmtId="42" fontId="20" fillId="0" borderId="1" xfId="0" applyNumberFormat="1" applyFont="1" applyBorder="1"/>
    <xf numFmtId="0" fontId="4" fillId="8" borderId="1" xfId="4" applyFont="1" applyFill="1" applyBorder="1"/>
    <xf numFmtId="0" fontId="6" fillId="8" borderId="1" xfId="4" applyFont="1" applyFill="1" applyBorder="1"/>
    <xf numFmtId="0" fontId="4" fillId="8" borderId="1" xfId="4" applyFont="1" applyFill="1" applyBorder="1" applyAlignment="1">
      <alignment vertical="center"/>
    </xf>
    <xf numFmtId="0" fontId="4" fillId="8" borderId="1" xfId="4" applyFont="1" applyFill="1" applyBorder="1" applyAlignment="1">
      <alignment vertical="center" wrapText="1"/>
    </xf>
    <xf numFmtId="164" fontId="4" fillId="8" borderId="1" xfId="4" applyNumberFormat="1" applyFont="1" applyFill="1" applyBorder="1" applyAlignment="1">
      <alignment horizontal="center" vertical="center" wrapText="1"/>
    </xf>
    <xf numFmtId="0" fontId="4" fillId="8" borderId="1" xfId="4" applyFont="1" applyFill="1" applyBorder="1" applyAlignment="1">
      <alignment horizontal="left" vertical="center" wrapText="1"/>
    </xf>
    <xf numFmtId="0" fontId="19" fillId="0" borderId="0" xfId="0" applyFont="1"/>
    <xf numFmtId="42" fontId="18" fillId="0" borderId="1" xfId="0" applyNumberFormat="1" applyFont="1" applyBorder="1"/>
    <xf numFmtId="0" fontId="19" fillId="0" borderId="0" xfId="0" applyFont="1" applyAlignment="1">
      <alignment wrapText="1"/>
    </xf>
    <xf numFmtId="42" fontId="19" fillId="0" borderId="2" xfId="0" applyNumberFormat="1" applyFont="1" applyBorder="1"/>
    <xf numFmtId="0" fontId="19" fillId="0" borderId="1" xfId="0" applyFont="1" applyBorder="1" applyAlignment="1">
      <alignment wrapText="1"/>
    </xf>
    <xf numFmtId="42" fontId="18" fillId="0" borderId="3" xfId="0" applyNumberFormat="1" applyFont="1" applyBorder="1"/>
    <xf numFmtId="0" fontId="24" fillId="0" borderId="1" xfId="0" applyFont="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25" fillId="0" borderId="1" xfId="0" applyFont="1" applyBorder="1" applyAlignment="1">
      <alignment horizontal="left" vertical="top" wrapText="1"/>
    </xf>
    <xf numFmtId="0" fontId="24" fillId="0" borderId="1" xfId="0" applyFont="1" applyBorder="1" applyAlignment="1">
      <alignment horizontal="left" vertical="top" wrapText="1"/>
    </xf>
    <xf numFmtId="0" fontId="24" fillId="0" borderId="1" xfId="0" applyFont="1" applyBorder="1" applyAlignment="1" applyProtection="1">
      <alignment vertical="top" wrapText="1"/>
      <protection locked="0"/>
    </xf>
    <xf numFmtId="0" fontId="24" fillId="0" borderId="1" xfId="0" applyFont="1" applyBorder="1" applyAlignment="1">
      <alignment vertical="top" wrapText="1"/>
    </xf>
    <xf numFmtId="0" fontId="25" fillId="0" borderId="1" xfId="0" applyFont="1" applyBorder="1" applyAlignment="1">
      <alignment vertical="top" wrapText="1"/>
    </xf>
    <xf numFmtId="0" fontId="25" fillId="4" borderId="1" xfId="0" applyFont="1" applyFill="1" applyBorder="1" applyAlignment="1">
      <alignment horizontal="left" vertical="top" wrapText="1"/>
    </xf>
    <xf numFmtId="0" fontId="26" fillId="0" borderId="1" xfId="0" applyFont="1" applyBorder="1" applyAlignment="1">
      <alignment horizontal="left" vertical="top" wrapText="1"/>
    </xf>
    <xf numFmtId="0" fontId="25" fillId="0" borderId="3" xfId="0" applyFont="1" applyBorder="1" applyAlignment="1">
      <alignment horizontal="left" vertical="top" wrapText="1"/>
    </xf>
    <xf numFmtId="170" fontId="19" fillId="0" borderId="1" xfId="0" applyNumberFormat="1" applyFont="1" applyBorder="1"/>
    <xf numFmtId="0" fontId="25" fillId="4" borderId="4" xfId="0" applyFont="1" applyFill="1" applyBorder="1" applyAlignment="1" applyProtection="1">
      <alignment vertical="top" wrapText="1"/>
      <protection locked="0"/>
    </xf>
    <xf numFmtId="0" fontId="25" fillId="4" borderId="4" xfId="0" applyFont="1" applyFill="1" applyBorder="1" applyAlignment="1" applyProtection="1">
      <alignment horizontal="left" vertical="top" wrapText="1"/>
      <protection locked="0"/>
    </xf>
    <xf numFmtId="0" fontId="25" fillId="4" borderId="5" xfId="0" applyFont="1" applyFill="1" applyBorder="1" applyAlignment="1" applyProtection="1">
      <alignment vertical="top" wrapText="1"/>
      <protection locked="0"/>
    </xf>
    <xf numFmtId="0" fontId="25" fillId="4" borderId="1" xfId="0" applyFont="1" applyFill="1" applyBorder="1" applyAlignment="1" applyProtection="1">
      <alignment horizontal="left" vertical="top" wrapText="1"/>
      <protection locked="0"/>
    </xf>
    <xf numFmtId="42" fontId="19" fillId="0" borderId="0" xfId="0" applyNumberFormat="1" applyFont="1"/>
    <xf numFmtId="0" fontId="25" fillId="0" borderId="4"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 xfId="0" applyFont="1" applyBorder="1" applyAlignment="1" applyProtection="1">
      <alignment vertical="top" wrapText="1"/>
      <protection locked="0"/>
    </xf>
    <xf numFmtId="0" fontId="25" fillId="0" borderId="6" xfId="0" applyFont="1" applyBorder="1" applyAlignment="1" applyProtection="1">
      <alignment horizontal="left" vertical="top" wrapText="1"/>
      <protection locked="0"/>
    </xf>
    <xf numFmtId="0" fontId="25" fillId="0" borderId="4" xfId="0" applyFont="1" applyBorder="1" applyAlignment="1" applyProtection="1">
      <alignment vertical="top" wrapText="1"/>
      <protection locked="0"/>
    </xf>
    <xf numFmtId="0" fontId="25" fillId="0" borderId="4" xfId="0" applyFont="1" applyBorder="1" applyAlignment="1">
      <alignment vertical="top" wrapText="1"/>
    </xf>
    <xf numFmtId="0" fontId="19" fillId="0" borderId="0" xfId="0" applyFont="1" applyAlignment="1">
      <alignment horizontal="left" vertical="top" wrapText="1"/>
    </xf>
    <xf numFmtId="0" fontId="20" fillId="0" borderId="1" xfId="2" applyFont="1" applyBorder="1" applyAlignment="1">
      <alignment horizontal="left" vertical="top" wrapText="1"/>
    </xf>
    <xf numFmtId="0" fontId="19" fillId="0" borderId="1" xfId="0" applyFont="1" applyBorder="1" applyAlignment="1">
      <alignment horizontal="left" vertical="top" wrapText="1"/>
    </xf>
    <xf numFmtId="171" fontId="19" fillId="0" borderId="1" xfId="0" applyNumberFormat="1" applyFont="1" applyBorder="1" applyAlignment="1">
      <alignment horizontal="right" vertical="top" wrapText="1"/>
    </xf>
    <xf numFmtId="0" fontId="19" fillId="0" borderId="1" xfId="0" applyFont="1" applyBorder="1" applyAlignment="1" applyProtection="1">
      <alignment horizontal="left" vertical="top" wrapText="1"/>
      <protection locked="0"/>
    </xf>
    <xf numFmtId="0" fontId="18" fillId="0" borderId="1" xfId="0" applyFont="1" applyBorder="1" applyAlignment="1">
      <alignment horizontal="left" vertical="top" wrapText="1"/>
    </xf>
    <xf numFmtId="171" fontId="18" fillId="0" borderId="1" xfId="0" applyNumberFormat="1" applyFont="1" applyBorder="1" applyAlignment="1">
      <alignment horizontal="right" vertical="top" wrapText="1"/>
    </xf>
    <xf numFmtId="168" fontId="13" fillId="0" borderId="1" xfId="0" applyNumberFormat="1" applyFont="1" applyBorder="1" applyAlignment="1">
      <alignment horizontal="left" vertical="top"/>
    </xf>
    <xf numFmtId="0" fontId="18" fillId="0" borderId="0" xfId="0" applyFont="1" applyAlignment="1">
      <alignment horizontal="left" vertical="top" wrapText="1"/>
    </xf>
    <xf numFmtId="0" fontId="20" fillId="0" borderId="1" xfId="9" applyFont="1" applyBorder="1" applyAlignment="1">
      <alignment horizontal="left" vertical="top" wrapText="1"/>
    </xf>
    <xf numFmtId="0" fontId="20" fillId="0" borderId="1" xfId="0" applyFont="1" applyBorder="1" applyAlignment="1">
      <alignment horizontal="left" vertical="top" wrapText="1"/>
    </xf>
    <xf numFmtId="0" fontId="13" fillId="0" borderId="1" xfId="0" applyFont="1" applyBorder="1" applyAlignment="1">
      <alignment horizontal="left" vertical="top" wrapText="1"/>
    </xf>
    <xf numFmtId="0" fontId="20" fillId="0" borderId="1" xfId="10" applyFont="1" applyFill="1" applyBorder="1" applyAlignment="1" applyProtection="1">
      <alignment horizontal="left" vertical="top" wrapText="1"/>
    </xf>
    <xf numFmtId="0" fontId="20" fillId="4" borderId="1" xfId="2" applyFont="1" applyFill="1" applyBorder="1" applyAlignment="1">
      <alignment horizontal="left" vertical="top" wrapText="1"/>
    </xf>
    <xf numFmtId="0" fontId="19" fillId="4" borderId="1" xfId="0" applyFont="1" applyFill="1" applyBorder="1" applyAlignment="1">
      <alignment horizontal="left" vertical="top" wrapText="1"/>
    </xf>
    <xf numFmtId="0" fontId="19" fillId="0" borderId="1" xfId="2" applyFont="1" applyBorder="1" applyAlignment="1">
      <alignment horizontal="left" vertical="top" wrapText="1"/>
    </xf>
    <xf numFmtId="171" fontId="19" fillId="0" borderId="0" xfId="0" applyNumberFormat="1" applyFont="1" applyAlignment="1">
      <alignment horizontal="left" vertical="top" wrapText="1"/>
    </xf>
    <xf numFmtId="171" fontId="20" fillId="0" borderId="1" xfId="0" applyNumberFormat="1" applyFont="1" applyBorder="1" applyAlignment="1">
      <alignment horizontal="right" vertical="top"/>
    </xf>
    <xf numFmtId="172" fontId="20" fillId="0" borderId="1" xfId="0" applyNumberFormat="1" applyFont="1" applyBorder="1" applyAlignment="1">
      <alignment horizontal="left" vertical="top" wrapText="1"/>
    </xf>
    <xf numFmtId="171" fontId="20" fillId="0" borderId="1" xfId="0" applyNumberFormat="1" applyFont="1" applyBorder="1" applyAlignment="1">
      <alignment horizontal="right" vertical="top" wrapText="1"/>
    </xf>
    <xf numFmtId="171" fontId="19" fillId="0" borderId="1" xfId="0" applyNumberFormat="1" applyFont="1" applyBorder="1" applyAlignment="1">
      <alignment horizontal="right" vertical="top"/>
    </xf>
    <xf numFmtId="171" fontId="13" fillId="0" borderId="1" xfId="0" applyNumberFormat="1" applyFont="1" applyBorder="1" applyAlignment="1">
      <alignment horizontal="right" vertical="top"/>
    </xf>
    <xf numFmtId="0" fontId="28" fillId="0" borderId="0" xfId="0" applyFont="1"/>
    <xf numFmtId="171" fontId="19" fillId="0" borderId="0" xfId="0" applyNumberFormat="1" applyFont="1"/>
    <xf numFmtId="0" fontId="19" fillId="0" borderId="0" xfId="0" applyFont="1" applyAlignment="1">
      <alignment horizontal="center" vertical="top"/>
    </xf>
    <xf numFmtId="0" fontId="18" fillId="8" borderId="1" xfId="0" applyFont="1" applyFill="1" applyBorder="1" applyAlignment="1">
      <alignment horizontal="left" vertical="top" wrapText="1"/>
    </xf>
    <xf numFmtId="171" fontId="18" fillId="8" borderId="1" xfId="0" applyNumberFormat="1" applyFont="1" applyFill="1" applyBorder="1" applyAlignment="1">
      <alignment horizontal="center" vertical="top" wrapText="1"/>
    </xf>
    <xf numFmtId="42" fontId="18" fillId="8" borderId="1" xfId="0" applyNumberFormat="1" applyFont="1" applyFill="1" applyBorder="1" applyAlignment="1">
      <alignment horizontal="left" vertical="top" wrapText="1"/>
    </xf>
    <xf numFmtId="0" fontId="2" fillId="0" borderId="1" xfId="0" applyFont="1" applyBorder="1" applyAlignment="1">
      <alignment horizontal="right" wrapText="1"/>
    </xf>
    <xf numFmtId="0" fontId="29" fillId="0" borderId="1" xfId="0" applyFont="1" applyBorder="1" applyAlignment="1">
      <alignment wrapText="1"/>
    </xf>
    <xf numFmtId="0" fontId="29" fillId="0" borderId="1" xfId="0" applyFont="1" applyBorder="1"/>
    <xf numFmtId="166" fontId="29" fillId="0" borderId="1" xfId="0" applyNumberFormat="1" applyFont="1" applyBorder="1"/>
    <xf numFmtId="0" fontId="4" fillId="0" borderId="1" xfId="1" applyFont="1" applyBorder="1" applyAlignment="1">
      <alignment horizontal="right" vertical="center" wrapText="1"/>
    </xf>
    <xf numFmtId="167" fontId="29" fillId="0" borderId="1" xfId="0" applyNumberFormat="1" applyFont="1" applyBorder="1"/>
    <xf numFmtId="167" fontId="29" fillId="0" borderId="1" xfId="0" applyNumberFormat="1" applyFont="1" applyBorder="1" applyAlignment="1">
      <alignment horizontal="left"/>
    </xf>
    <xf numFmtId="0" fontId="29" fillId="0" borderId="1" xfId="1" applyFont="1" applyBorder="1" applyAlignment="1">
      <alignment horizontal="left" vertical="center" wrapText="1"/>
    </xf>
    <xf numFmtId="0" fontId="29" fillId="0" borderId="1" xfId="0" applyFont="1" applyBorder="1" applyAlignment="1">
      <alignment horizontal="right" wrapText="1"/>
    </xf>
    <xf numFmtId="0" fontId="3" fillId="0" borderId="1" xfId="0" applyFont="1" applyBorder="1" applyAlignment="1">
      <alignment horizontal="left" wrapText="1"/>
    </xf>
    <xf numFmtId="0" fontId="5" fillId="0" borderId="1" xfId="0" applyFont="1" applyBorder="1" applyAlignment="1">
      <alignment wrapText="1"/>
    </xf>
    <xf numFmtId="0" fontId="2" fillId="0" borderId="1" xfId="0" applyFont="1" applyBorder="1" applyAlignment="1">
      <alignment horizontal="left" wrapText="1"/>
    </xf>
    <xf numFmtId="0" fontId="6" fillId="0" borderId="8" xfId="0" applyFont="1" applyBorder="1" applyAlignment="1">
      <alignment horizontal="left" wrapText="1"/>
    </xf>
    <xf numFmtId="0" fontId="6" fillId="0" borderId="7" xfId="0" applyFont="1" applyBorder="1" applyAlignment="1">
      <alignment wrapText="1"/>
    </xf>
    <xf numFmtId="0" fontId="30" fillId="0" borderId="1" xfId="0" applyFont="1" applyBorder="1" applyAlignment="1">
      <alignment horizontal="left" vertical="center" wrapText="1"/>
    </xf>
    <xf numFmtId="0" fontId="19" fillId="0" borderId="1" xfId="0" applyFont="1" applyBorder="1" applyAlignment="1">
      <alignment horizontal="left" wrapText="1"/>
    </xf>
    <xf numFmtId="0" fontId="0" fillId="4" borderId="0" xfId="0" applyFill="1"/>
    <xf numFmtId="0" fontId="4" fillId="0" borderId="1" xfId="2" applyFont="1" applyBorder="1" applyAlignment="1" applyProtection="1">
      <alignment horizontal="left" vertical="center" wrapText="1"/>
      <protection locked="0"/>
    </xf>
    <xf numFmtId="0" fontId="29" fillId="0" borderId="1" xfId="2" applyFont="1" applyBorder="1" applyAlignment="1" applyProtection="1">
      <alignment horizontal="left" vertical="center" wrapText="1"/>
      <protection locked="0"/>
    </xf>
    <xf numFmtId="42" fontId="29" fillId="0" borderId="1" xfId="4" applyNumberFormat="1" applyFont="1" applyBorder="1" applyAlignment="1" applyProtection="1">
      <alignment vertical="center"/>
      <protection locked="0"/>
    </xf>
    <xf numFmtId="42" fontId="4" fillId="0" borderId="1" xfId="4" applyNumberFormat="1" applyFont="1" applyBorder="1" applyAlignment="1" applyProtection="1">
      <alignment vertical="center"/>
      <protection locked="0"/>
    </xf>
    <xf numFmtId="0" fontId="4" fillId="0" borderId="1" xfId="4" applyFont="1" applyBorder="1" applyAlignment="1" applyProtection="1">
      <alignment horizontal="left" vertical="top" wrapText="1"/>
      <protection locked="0"/>
    </xf>
    <xf numFmtId="0" fontId="4" fillId="0" borderId="1" xfId="3" applyFont="1" applyBorder="1" applyAlignment="1">
      <alignment horizontal="left" wrapText="1"/>
    </xf>
    <xf numFmtId="0" fontId="4" fillId="4" borderId="1" xfId="4" applyFont="1" applyFill="1" applyBorder="1" applyAlignment="1">
      <alignment horizontal="left" vertical="top" wrapText="1"/>
    </xf>
    <xf numFmtId="0" fontId="29" fillId="4" borderId="1" xfId="4" applyFont="1" applyFill="1" applyBorder="1" applyAlignment="1">
      <alignment horizontal="left" vertical="top" wrapText="1"/>
    </xf>
    <xf numFmtId="42" fontId="29" fillId="0" borderId="1" xfId="4" applyNumberFormat="1" applyFont="1" applyBorder="1"/>
    <xf numFmtId="42" fontId="2" fillId="0" borderId="1" xfId="4" applyNumberFormat="1" applyFont="1" applyBorder="1"/>
    <xf numFmtId="42" fontId="4" fillId="0" borderId="1" xfId="6" applyNumberFormat="1" applyFont="1" applyBorder="1" applyAlignment="1" applyProtection="1">
      <alignment vertical="center"/>
      <protection locked="0"/>
    </xf>
    <xf numFmtId="42" fontId="4" fillId="0" borderId="1" xfId="3" applyNumberFormat="1" applyFont="1" applyBorder="1"/>
    <xf numFmtId="42" fontId="29" fillId="0" borderId="1" xfId="3" applyNumberFormat="1" applyFont="1" applyBorder="1"/>
    <xf numFmtId="0" fontId="29" fillId="0" borderId="1" xfId="3" applyFont="1" applyBorder="1" applyAlignment="1">
      <alignment horizontal="left" wrapText="1"/>
    </xf>
    <xf numFmtId="0" fontId="6" fillId="4" borderId="1" xfId="4" applyFont="1" applyFill="1" applyBorder="1" applyAlignment="1">
      <alignment horizontal="left" wrapText="1"/>
    </xf>
    <xf numFmtId="0" fontId="4" fillId="0" borderId="1" xfId="4" applyFont="1" applyBorder="1" applyAlignment="1">
      <alignment horizontal="left" wrapText="1"/>
    </xf>
    <xf numFmtId="42" fontId="4" fillId="0" borderId="1" xfId="4" applyNumberFormat="1" applyFont="1" applyBorder="1"/>
    <xf numFmtId="42" fontId="4" fillId="4" borderId="1" xfId="4" applyNumberFormat="1" applyFont="1" applyFill="1" applyBorder="1" applyAlignment="1" applyProtection="1">
      <alignment vertical="center" wrapText="1"/>
      <protection locked="0"/>
    </xf>
    <xf numFmtId="0" fontId="4" fillId="4" borderId="1" xfId="8" applyFont="1" applyFill="1" applyBorder="1" applyAlignment="1" applyProtection="1">
      <alignment horizontal="left" vertical="center" wrapText="1"/>
      <protection locked="0"/>
    </xf>
    <xf numFmtId="0" fontId="29" fillId="4" borderId="1" xfId="8" applyFont="1" applyFill="1" applyBorder="1" applyAlignment="1" applyProtection="1">
      <alignment horizontal="left" vertical="center" wrapText="1"/>
      <protection locked="0"/>
    </xf>
    <xf numFmtId="42" fontId="29" fillId="4" borderId="1" xfId="4" applyNumberFormat="1" applyFont="1" applyFill="1" applyBorder="1" applyAlignment="1" applyProtection="1">
      <alignment vertical="center" wrapText="1"/>
      <protection locked="0"/>
    </xf>
    <xf numFmtId="0" fontId="4" fillId="0" borderId="1" xfId="9" applyFont="1" applyBorder="1" applyAlignment="1">
      <alignment horizontal="left" wrapText="1"/>
    </xf>
    <xf numFmtId="42" fontId="4" fillId="0" borderId="1" xfId="9" applyNumberFormat="1" applyFont="1" applyBorder="1"/>
    <xf numFmtId="0" fontId="29" fillId="0" borderId="1" xfId="9" applyFont="1" applyBorder="1" applyAlignment="1">
      <alignment horizontal="left" wrapText="1"/>
    </xf>
    <xf numFmtId="42" fontId="29" fillId="0" borderId="1" xfId="9" applyNumberFormat="1" applyFont="1" applyBorder="1"/>
    <xf numFmtId="0" fontId="29" fillId="0" borderId="1" xfId="3" applyFont="1" applyBorder="1" applyAlignment="1">
      <alignment horizontal="left"/>
    </xf>
    <xf numFmtId="42" fontId="31" fillId="0" borderId="1" xfId="3" applyNumberFormat="1" applyFont="1" applyBorder="1"/>
    <xf numFmtId="0" fontId="6" fillId="0" borderId="1" xfId="4" applyFont="1" applyBorder="1" applyAlignment="1">
      <alignment wrapText="1"/>
    </xf>
    <xf numFmtId="0" fontId="4" fillId="0" borderId="1" xfId="4" applyFont="1" applyBorder="1" applyAlignment="1">
      <alignment wrapText="1"/>
    </xf>
    <xf numFmtId="0" fontId="29" fillId="0" borderId="1" xfId="4" applyFont="1" applyBorder="1" applyAlignment="1">
      <alignment wrapText="1"/>
    </xf>
    <xf numFmtId="169" fontId="6" fillId="0" borderId="1" xfId="4" applyNumberFormat="1" applyFont="1" applyBorder="1" applyAlignment="1">
      <alignment wrapText="1"/>
    </xf>
    <xf numFmtId="169" fontId="4" fillId="0" borderId="1" xfId="4" applyNumberFormat="1" applyFont="1" applyBorder="1" applyAlignment="1">
      <alignment wrapText="1"/>
    </xf>
    <xf numFmtId="169" fontId="29" fillId="0" borderId="1" xfId="4" applyNumberFormat="1" applyFont="1" applyBorder="1" applyAlignment="1">
      <alignment wrapText="1"/>
    </xf>
    <xf numFmtId="0" fontId="31" fillId="0" borderId="1" xfId="4" applyFont="1" applyBorder="1" applyAlignment="1">
      <alignment wrapText="1"/>
    </xf>
    <xf numFmtId="0" fontId="6" fillId="0" borderId="0" xfId="3" applyFont="1" applyAlignment="1">
      <alignment wrapText="1"/>
    </xf>
    <xf numFmtId="0" fontId="6" fillId="0" borderId="1" xfId="4" applyFont="1" applyBorder="1" applyAlignment="1">
      <alignment vertical="top" wrapText="1"/>
    </xf>
    <xf numFmtId="0" fontId="4" fillId="0" borderId="1" xfId="4" applyFont="1" applyBorder="1" applyAlignment="1" applyProtection="1">
      <alignment horizontal="right" vertical="top" wrapText="1"/>
      <protection locked="0"/>
    </xf>
    <xf numFmtId="0" fontId="4" fillId="0" borderId="1" xfId="2" applyFont="1" applyBorder="1" applyAlignment="1" applyProtection="1">
      <alignment horizontal="right" wrapText="1"/>
      <protection locked="0"/>
    </xf>
    <xf numFmtId="0" fontId="4" fillId="0" borderId="1" xfId="2" applyFont="1" applyBorder="1" applyAlignment="1" applyProtection="1">
      <alignment horizontal="right" vertical="center" wrapText="1"/>
      <protection locked="0"/>
    </xf>
    <xf numFmtId="0" fontId="4" fillId="0" borderId="1" xfId="3" applyFont="1" applyBorder="1" applyAlignment="1">
      <alignment horizontal="right" wrapText="1"/>
    </xf>
    <xf numFmtId="0" fontId="4" fillId="4" borderId="1" xfId="4" applyFont="1" applyFill="1" applyBorder="1" applyAlignment="1">
      <alignment horizontal="right" vertical="top" wrapText="1"/>
    </xf>
    <xf numFmtId="0" fontId="4" fillId="0" borderId="1" xfId="6" applyFont="1" applyBorder="1" applyAlignment="1">
      <alignment horizontal="right" vertical="center" wrapText="1"/>
    </xf>
    <xf numFmtId="168" fontId="4" fillId="0" borderId="1" xfId="4" applyNumberFormat="1" applyFont="1" applyBorder="1" applyAlignment="1" applyProtection="1">
      <alignment horizontal="right" vertical="center" wrapText="1"/>
      <protection locked="0"/>
    </xf>
    <xf numFmtId="0" fontId="4" fillId="0" borderId="1" xfId="4" applyFont="1" applyBorder="1" applyAlignment="1">
      <alignment horizontal="right" wrapText="1"/>
    </xf>
    <xf numFmtId="0" fontId="4" fillId="4" borderId="1" xfId="8" applyFont="1" applyFill="1" applyBorder="1" applyAlignment="1" applyProtection="1">
      <alignment horizontal="right" vertical="center" wrapText="1"/>
      <protection locked="0"/>
    </xf>
    <xf numFmtId="0" fontId="4" fillId="0" borderId="1" xfId="9" applyFont="1" applyBorder="1" applyAlignment="1">
      <alignment horizontal="right" wrapText="1"/>
    </xf>
    <xf numFmtId="0" fontId="4" fillId="0" borderId="1" xfId="3" applyFont="1" applyBorder="1" applyAlignment="1">
      <alignment horizontal="right"/>
    </xf>
    <xf numFmtId="0" fontId="18" fillId="0" borderId="1" xfId="0" applyFont="1" applyBorder="1" applyAlignment="1">
      <alignment horizontal="right"/>
    </xf>
    <xf numFmtId="0" fontId="32" fillId="0" borderId="1" xfId="0" applyFont="1" applyBorder="1"/>
    <xf numFmtId="42" fontId="32" fillId="0" borderId="1" xfId="0" applyNumberFormat="1" applyFont="1" applyBorder="1"/>
    <xf numFmtId="0" fontId="13" fillId="0" borderId="1" xfId="0" applyFont="1" applyBorder="1"/>
    <xf numFmtId="42" fontId="18" fillId="4" borderId="1" xfId="0" applyNumberFormat="1" applyFont="1" applyFill="1" applyBorder="1"/>
    <xf numFmtId="0" fontId="18" fillId="0" borderId="9" xfId="0" applyFont="1" applyBorder="1" applyAlignment="1">
      <alignment horizontal="left" wrapText="1"/>
    </xf>
    <xf numFmtId="0" fontId="18" fillId="0" borderId="1" xfId="0" applyFont="1" applyBorder="1" applyAlignment="1">
      <alignment wrapText="1"/>
    </xf>
    <xf numFmtId="0" fontId="32" fillId="0" borderId="1" xfId="0" applyFont="1" applyBorder="1" applyAlignment="1">
      <alignment wrapText="1"/>
    </xf>
    <xf numFmtId="0" fontId="19" fillId="4" borderId="1" xfId="0" applyFont="1" applyFill="1" applyBorder="1" applyAlignment="1">
      <alignment wrapText="1"/>
    </xf>
    <xf numFmtId="0" fontId="32" fillId="0" borderId="1" xfId="0" applyFont="1" applyBorder="1" applyAlignment="1">
      <alignment horizontal="left"/>
    </xf>
    <xf numFmtId="42" fontId="32" fillId="4" borderId="1" xfId="0" applyNumberFormat="1" applyFont="1" applyFill="1" applyBorder="1"/>
    <xf numFmtId="0" fontId="13" fillId="0" borderId="1" xfId="0" applyFont="1" applyBorder="1" applyAlignment="1">
      <alignment horizontal="left"/>
    </xf>
    <xf numFmtId="0" fontId="33" fillId="0" borderId="1" xfId="0" applyFont="1" applyBorder="1" applyAlignment="1">
      <alignment wrapText="1"/>
    </xf>
    <xf numFmtId="42" fontId="33" fillId="0" borderId="1" xfId="0" applyNumberFormat="1" applyFont="1" applyBorder="1"/>
    <xf numFmtId="0" fontId="18" fillId="0" borderId="1" xfId="0" applyFont="1" applyBorder="1" applyAlignment="1">
      <alignment horizontal="right" vertical="top" wrapText="1"/>
    </xf>
    <xf numFmtId="0" fontId="32" fillId="0" borderId="1" xfId="0" applyFont="1" applyBorder="1" applyAlignment="1">
      <alignment horizontal="left" vertical="top" wrapText="1"/>
    </xf>
    <xf numFmtId="171" fontId="32" fillId="0" borderId="1" xfId="0" applyNumberFormat="1" applyFont="1" applyBorder="1" applyAlignment="1">
      <alignment horizontal="right" vertical="top" wrapText="1"/>
    </xf>
    <xf numFmtId="0" fontId="19" fillId="7" borderId="1" xfId="0" applyFont="1" applyFill="1" applyBorder="1"/>
    <xf numFmtId="0" fontId="19" fillId="7" borderId="1" xfId="0" applyFont="1" applyFill="1" applyBorder="1" applyAlignment="1">
      <alignment horizontal="left" vertical="top" wrapText="1"/>
    </xf>
    <xf numFmtId="0" fontId="13" fillId="4" borderId="1" xfId="10" applyFont="1" applyFill="1" applyBorder="1" applyAlignment="1" applyProtection="1">
      <alignment horizontal="left" vertical="top" wrapText="1"/>
    </xf>
    <xf numFmtId="0" fontId="13" fillId="0" borderId="1" xfId="10" applyFont="1" applyFill="1" applyBorder="1" applyAlignment="1" applyProtection="1">
      <alignment horizontal="right" vertical="top" wrapText="1"/>
    </xf>
    <xf numFmtId="0" fontId="13" fillId="0" borderId="1" xfId="2" applyFont="1" applyBorder="1" applyAlignment="1">
      <alignment horizontal="right" vertical="top" wrapText="1"/>
    </xf>
    <xf numFmtId="0" fontId="18" fillId="0" borderId="1" xfId="0" applyFont="1" applyBorder="1" applyAlignment="1">
      <alignment horizontal="right" wrapText="1"/>
    </xf>
    <xf numFmtId="0" fontId="18" fillId="0" borderId="3" xfId="0" applyFont="1" applyBorder="1" applyAlignment="1">
      <alignment wrapText="1"/>
    </xf>
    <xf numFmtId="0" fontId="19" fillId="7" borderId="1" xfId="0" applyFont="1" applyFill="1" applyBorder="1" applyAlignment="1">
      <alignment wrapText="1"/>
    </xf>
    <xf numFmtId="0" fontId="29" fillId="2" borderId="1" xfId="0" applyFont="1" applyFill="1" applyBorder="1" applyAlignment="1">
      <alignment horizontal="left" vertical="center"/>
    </xf>
    <xf numFmtId="0" fontId="32" fillId="0" borderId="1" xfId="0" applyFont="1" applyBorder="1" applyAlignment="1">
      <alignment horizontal="left" wrapText="1"/>
    </xf>
    <xf numFmtId="0" fontId="18" fillId="0" borderId="3" xfId="0" applyFont="1" applyBorder="1" applyAlignment="1">
      <alignment horizontal="right" wrapText="1"/>
    </xf>
    <xf numFmtId="0" fontId="32" fillId="0" borderId="3" xfId="0" applyFont="1" applyBorder="1" applyAlignment="1">
      <alignment horizontal="left" wrapText="1"/>
    </xf>
    <xf numFmtId="0" fontId="13" fillId="4" borderId="1" xfId="0" applyFont="1" applyFill="1" applyBorder="1" applyAlignment="1" applyProtection="1">
      <alignment horizontal="right" vertical="top" wrapText="1"/>
      <protection locked="0"/>
    </xf>
    <xf numFmtId="0" fontId="32" fillId="4" borderId="1" xfId="0" applyFont="1" applyFill="1" applyBorder="1" applyAlignment="1" applyProtection="1">
      <alignment horizontal="left" vertical="top" wrapText="1"/>
      <protection locked="0"/>
    </xf>
    <xf numFmtId="0" fontId="2" fillId="8" borderId="0" xfId="0" applyFont="1" applyFill="1" applyAlignment="1">
      <alignment horizontal="left"/>
    </xf>
    <xf numFmtId="164" fontId="2" fillId="6" borderId="0" xfId="0" applyNumberFormat="1" applyFont="1" applyFill="1" applyAlignment="1">
      <alignment horizontal="left" vertical="center" wrapText="1"/>
    </xf>
    <xf numFmtId="42" fontId="18" fillId="0" borderId="0" xfId="0" applyNumberFormat="1" applyFont="1"/>
    <xf numFmtId="170" fontId="19" fillId="0" borderId="0" xfId="0" applyNumberFormat="1" applyFont="1"/>
    <xf numFmtId="0" fontId="18" fillId="0" borderId="0" xfId="0" applyFont="1" applyAlignment="1">
      <alignment wrapText="1"/>
    </xf>
    <xf numFmtId="0" fontId="34" fillId="0" borderId="1" xfId="0" applyFont="1" applyBorder="1" applyAlignment="1">
      <alignment horizontal="right" vertical="top" wrapText="1"/>
    </xf>
    <xf numFmtId="0" fontId="18" fillId="0" borderId="4" xfId="0" applyFont="1" applyBorder="1" applyAlignment="1">
      <alignment horizontal="right" wrapText="1"/>
    </xf>
    <xf numFmtId="0" fontId="32" fillId="0" borderId="4" xfId="0" applyFont="1" applyBorder="1" applyAlignment="1">
      <alignment horizontal="left" wrapText="1"/>
    </xf>
    <xf numFmtId="0" fontId="13" fillId="0" borderId="1" xfId="0" applyFont="1" applyBorder="1" applyAlignment="1">
      <alignment horizontal="right" vertical="top" wrapText="1"/>
    </xf>
    <xf numFmtId="0" fontId="35" fillId="0" borderId="0" xfId="0" applyFont="1" applyAlignment="1">
      <alignment horizontal="center" vertical="center" wrapText="1"/>
    </xf>
    <xf numFmtId="0" fontId="38" fillId="0" borderId="0" xfId="0" applyFont="1" applyAlignment="1">
      <alignment horizontal="center" vertical="center" wrapText="1"/>
    </xf>
    <xf numFmtId="0" fontId="39" fillId="0" borderId="0" xfId="0" applyFont="1" applyAlignment="1">
      <alignment horizontal="center" vertical="center" wrapText="1"/>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1" fillId="0" borderId="0" xfId="0" applyFont="1" applyAlignment="1">
      <alignment horizontal="center" vertical="center"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0" fontId="37" fillId="0" borderId="0" xfId="0" applyFont="1" applyAlignment="1">
      <alignment horizontal="justify" vertical="center" wrapText="1"/>
    </xf>
    <xf numFmtId="0" fontId="36" fillId="0" borderId="0" xfId="0" applyFont="1" applyAlignment="1">
      <alignment horizontal="justify" vertical="center" wrapText="1"/>
    </xf>
    <xf numFmtId="0" fontId="0" fillId="0" borderId="0" xfId="0" applyAlignment="1">
      <alignment wrapText="1"/>
    </xf>
    <xf numFmtId="0" fontId="2" fillId="2" borderId="1" xfId="0" applyFont="1" applyFill="1" applyBorder="1" applyAlignment="1">
      <alignment horizontal="left"/>
    </xf>
    <xf numFmtId="0" fontId="13" fillId="8" borderId="1" xfId="3" applyFont="1" applyFill="1" applyBorder="1" applyAlignment="1">
      <alignment horizontal="left"/>
    </xf>
    <xf numFmtId="0" fontId="13" fillId="8" borderId="9" xfId="3" applyFont="1" applyFill="1" applyBorder="1" applyAlignment="1">
      <alignment horizontal="left"/>
    </xf>
    <xf numFmtId="0" fontId="13" fillId="8" borderId="10" xfId="3" applyFont="1" applyFill="1" applyBorder="1" applyAlignment="1">
      <alignment horizontal="left"/>
    </xf>
    <xf numFmtId="0" fontId="18" fillId="8" borderId="0" xfId="0" applyFont="1" applyFill="1" applyAlignment="1">
      <alignment horizontal="left" vertical="center" wrapText="1"/>
    </xf>
    <xf numFmtId="0" fontId="18" fillId="8" borderId="0" xfId="0" applyFont="1" applyFill="1" applyAlignment="1">
      <alignment vertical="center"/>
    </xf>
    <xf numFmtId="0" fontId="2" fillId="8" borderId="1" xfId="0" applyFont="1" applyFill="1" applyBorder="1" applyAlignment="1">
      <alignment horizontal="left"/>
    </xf>
  </cellXfs>
  <cellStyles count="11">
    <cellStyle name="Hyperlink" xfId="10" builtinId="8"/>
    <cellStyle name="Normal" xfId="0" builtinId="0"/>
    <cellStyle name="Normal 2" xfId="1" xr:uid="{00000000-0005-0000-0000-000001000000}"/>
    <cellStyle name="Normal 2 4" xfId="3" xr:uid="{123F1264-50A0-4082-B5F2-2728F08AA700}"/>
    <cellStyle name="Normal 3" xfId="4" xr:uid="{7308D88A-A2E5-4208-AC65-99D9EEC19C05}"/>
    <cellStyle name="Normal 3 2" xfId="7" xr:uid="{FE8EE38A-95A6-4913-B10F-50D05AD859D9}"/>
    <cellStyle name="Normal 4 2" xfId="6" xr:uid="{D10C28E8-3866-4D10-8EAC-510D3B9C4C27}"/>
    <cellStyle name="Normal 5 2" xfId="9" xr:uid="{20D13284-3CE1-4714-A267-DB7B525871A5}"/>
    <cellStyle name="Normal 6" xfId="5" xr:uid="{229205CC-D93C-4C3E-AE23-47D83D24F43C}"/>
    <cellStyle name="Normal 8" xfId="8" xr:uid="{D5B745C7-4510-48EB-8A55-6111051F91C0}"/>
    <cellStyle name="Normal_Sheet1" xfId="2" xr:uid="{00000000-0005-0000-0000-00000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E1C1-B656-4B01-A4A4-F6BED2473DE3}">
  <dimension ref="A2:A26"/>
  <sheetViews>
    <sheetView topLeftCell="A10" workbookViewId="0">
      <selection activeCell="G12" sqref="G12"/>
    </sheetView>
  </sheetViews>
  <sheetFormatPr defaultRowHeight="14.5" x14ac:dyDescent="0.35"/>
  <cols>
    <col min="1" max="1" width="114.453125" style="265" customWidth="1"/>
  </cols>
  <sheetData>
    <row r="2" spans="1:1" ht="30" x14ac:dyDescent="0.35">
      <c r="A2" s="255" t="s">
        <v>4806</v>
      </c>
    </row>
    <row r="3" spans="1:1" x14ac:dyDescent="0.35">
      <c r="A3" s="256"/>
    </row>
    <row r="4" spans="1:1" ht="30" x14ac:dyDescent="0.35">
      <c r="A4" s="255" t="s">
        <v>4807</v>
      </c>
    </row>
    <row r="5" spans="1:1" x14ac:dyDescent="0.35">
      <c r="A5" s="257"/>
    </row>
    <row r="6" spans="1:1" ht="30" x14ac:dyDescent="0.35">
      <c r="A6" s="255" t="s">
        <v>4808</v>
      </c>
    </row>
    <row r="7" spans="1:1" x14ac:dyDescent="0.35">
      <c r="A7" s="257"/>
    </row>
    <row r="8" spans="1:1" x14ac:dyDescent="0.35">
      <c r="A8" s="257" t="s">
        <v>4809</v>
      </c>
    </row>
    <row r="9" spans="1:1" x14ac:dyDescent="0.35">
      <c r="A9" s="257"/>
    </row>
    <row r="10" spans="1:1" ht="45.5" x14ac:dyDescent="0.35">
      <c r="A10" s="258" t="s">
        <v>4810</v>
      </c>
    </row>
    <row r="11" spans="1:1" ht="15.5" x14ac:dyDescent="0.35">
      <c r="A11" s="259"/>
    </row>
    <row r="12" spans="1:1" ht="30" x14ac:dyDescent="0.35">
      <c r="A12" s="255" t="s">
        <v>4811</v>
      </c>
    </row>
    <row r="13" spans="1:1" x14ac:dyDescent="0.35">
      <c r="A13" s="260"/>
    </row>
    <row r="14" spans="1:1" x14ac:dyDescent="0.35">
      <c r="A14" s="257" t="s">
        <v>4812</v>
      </c>
    </row>
    <row r="15" spans="1:1" x14ac:dyDescent="0.35">
      <c r="A15" s="261"/>
    </row>
    <row r="16" spans="1:1" ht="15.5" x14ac:dyDescent="0.35">
      <c r="A16" s="259"/>
    </row>
    <row r="17" spans="1:1" x14ac:dyDescent="0.35">
      <c r="A17" s="260"/>
    </row>
    <row r="18" spans="1:1" ht="15" x14ac:dyDescent="0.35">
      <c r="A18" s="262" t="s">
        <v>4813</v>
      </c>
    </row>
    <row r="21" spans="1:1" ht="15" x14ac:dyDescent="0.35">
      <c r="A21" s="263" t="s">
        <v>4815</v>
      </c>
    </row>
    <row r="22" spans="1:1" ht="62" x14ac:dyDescent="0.35">
      <c r="A22" s="264" t="s">
        <v>4814</v>
      </c>
    </row>
    <row r="23" spans="1:1" ht="15.5" x14ac:dyDescent="0.35">
      <c r="A23" s="264"/>
    </row>
    <row r="24" spans="1:1" ht="29" x14ac:dyDescent="0.35">
      <c r="A24" s="265" t="s">
        <v>4817</v>
      </c>
    </row>
    <row r="25" spans="1:1" ht="29" x14ac:dyDescent="0.35">
      <c r="A25" s="265" t="s">
        <v>4818</v>
      </c>
    </row>
    <row r="26" spans="1:1" ht="58" x14ac:dyDescent="0.35">
      <c r="A26" s="265" t="s">
        <v>4816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5F88-39D0-4E2F-9C07-1E653E8E7315}">
  <dimension ref="A1:F1428"/>
  <sheetViews>
    <sheetView zoomScaleNormal="100" workbookViewId="0">
      <selection activeCell="E11" sqref="E11"/>
    </sheetView>
  </sheetViews>
  <sheetFormatPr defaultRowHeight="14.5" x14ac:dyDescent="0.35"/>
  <cols>
    <col min="1" max="1" width="93.81640625" style="97" customWidth="1"/>
    <col min="2" max="2" width="70.26953125" style="97" customWidth="1"/>
    <col min="3" max="4" width="28.26953125" style="95" customWidth="1"/>
    <col min="6" max="6" width="9.81640625" bestFit="1" customWidth="1"/>
  </cols>
  <sheetData>
    <row r="1" spans="1:6" ht="27" customHeight="1" x14ac:dyDescent="0.35">
      <c r="A1" s="272" t="s">
        <v>4788</v>
      </c>
      <c r="B1" s="272"/>
      <c r="C1" s="272"/>
      <c r="D1" s="246"/>
    </row>
    <row r="2" spans="1:6" ht="15" x14ac:dyDescent="0.35">
      <c r="A2" s="1" t="s">
        <v>4700</v>
      </c>
      <c r="B2" s="2" t="s">
        <v>4786</v>
      </c>
      <c r="C2" s="34" t="s">
        <v>4787</v>
      </c>
      <c r="D2" s="247"/>
    </row>
    <row r="3" spans="1:6" ht="15" x14ac:dyDescent="0.35">
      <c r="A3" s="240" t="s">
        <v>4634</v>
      </c>
      <c r="B3" s="2"/>
      <c r="C3" s="34"/>
      <c r="D3" s="247"/>
    </row>
    <row r="4" spans="1:6" x14ac:dyDescent="0.35">
      <c r="A4" s="99" t="s">
        <v>2059</v>
      </c>
      <c r="B4" s="99" t="s">
        <v>5</v>
      </c>
      <c r="C4" s="83">
        <v>2165392.3200000003</v>
      </c>
      <c r="D4" s="116"/>
    </row>
    <row r="5" spans="1:6" x14ac:dyDescent="0.35">
      <c r="A5" s="99" t="s">
        <v>6</v>
      </c>
      <c r="B5" s="99" t="s">
        <v>5</v>
      </c>
      <c r="C5" s="83">
        <v>1836419.52</v>
      </c>
      <c r="D5" s="116"/>
    </row>
    <row r="6" spans="1:6" x14ac:dyDescent="0.35">
      <c r="A6" s="99" t="s">
        <v>2060</v>
      </c>
      <c r="B6" s="99" t="s">
        <v>5</v>
      </c>
      <c r="C6" s="83">
        <v>1873260.48</v>
      </c>
      <c r="D6" s="116"/>
    </row>
    <row r="7" spans="1:6" x14ac:dyDescent="0.35">
      <c r="A7" s="99" t="s">
        <v>8</v>
      </c>
      <c r="B7" s="99" t="s">
        <v>5</v>
      </c>
      <c r="C7" s="83">
        <v>984497.28</v>
      </c>
      <c r="D7" s="116"/>
    </row>
    <row r="8" spans="1:6" x14ac:dyDescent="0.35">
      <c r="A8" s="99" t="s">
        <v>9</v>
      </c>
      <c r="B8" s="99" t="s">
        <v>5</v>
      </c>
      <c r="C8" s="83">
        <v>741486.72</v>
      </c>
      <c r="D8" s="116"/>
    </row>
    <row r="9" spans="1:6" x14ac:dyDescent="0.35">
      <c r="A9" s="99" t="s">
        <v>2061</v>
      </c>
      <c r="B9" s="99" t="s">
        <v>5</v>
      </c>
      <c r="C9" s="83">
        <v>5700726.7199999997</v>
      </c>
      <c r="D9" s="116"/>
    </row>
    <row r="10" spans="1:6" x14ac:dyDescent="0.35">
      <c r="A10" s="99" t="s">
        <v>11</v>
      </c>
      <c r="B10" s="99" t="s">
        <v>5</v>
      </c>
      <c r="C10" s="83">
        <v>1178473.92</v>
      </c>
      <c r="D10" s="116"/>
    </row>
    <row r="11" spans="1:6" x14ac:dyDescent="0.35">
      <c r="A11" s="99" t="s">
        <v>12</v>
      </c>
      <c r="B11" s="99" t="s">
        <v>5</v>
      </c>
      <c r="C11" s="83">
        <v>1040969.28</v>
      </c>
      <c r="D11" s="116"/>
    </row>
    <row r="12" spans="1:6" x14ac:dyDescent="0.35">
      <c r="A12" s="99" t="s">
        <v>13</v>
      </c>
      <c r="B12" s="99" t="s">
        <v>5</v>
      </c>
      <c r="C12" s="83">
        <v>358463.04000000004</v>
      </c>
      <c r="D12" s="116"/>
    </row>
    <row r="13" spans="1:6" x14ac:dyDescent="0.35">
      <c r="A13" s="99" t="s">
        <v>2062</v>
      </c>
      <c r="B13" s="99" t="s">
        <v>5</v>
      </c>
      <c r="C13" s="83">
        <v>920674.56</v>
      </c>
      <c r="D13" s="116"/>
    </row>
    <row r="14" spans="1:6" x14ac:dyDescent="0.35">
      <c r="A14" s="99" t="s">
        <v>2063</v>
      </c>
      <c r="B14" s="99" t="s">
        <v>5</v>
      </c>
      <c r="C14" s="83">
        <v>483687.36000000004</v>
      </c>
      <c r="D14" s="116"/>
    </row>
    <row r="15" spans="1:6" x14ac:dyDescent="0.35">
      <c r="A15" s="99" t="s">
        <v>16</v>
      </c>
      <c r="B15" s="99" t="s">
        <v>5</v>
      </c>
      <c r="C15" s="83">
        <v>1576199.04</v>
      </c>
      <c r="D15" s="116"/>
    </row>
    <row r="16" spans="1:6" x14ac:dyDescent="0.35">
      <c r="A16" s="99" t="s">
        <v>17</v>
      </c>
      <c r="B16" s="99" t="s">
        <v>5</v>
      </c>
      <c r="C16" s="83">
        <v>1679283.84</v>
      </c>
      <c r="D16" s="116"/>
      <c r="F16" s="83"/>
    </row>
    <row r="17" spans="1:4" x14ac:dyDescent="0.35">
      <c r="A17" s="99" t="s">
        <v>2064</v>
      </c>
      <c r="B17" s="99" t="s">
        <v>5</v>
      </c>
      <c r="C17" s="83">
        <v>928025.28</v>
      </c>
      <c r="D17" s="116"/>
    </row>
    <row r="18" spans="1:4" x14ac:dyDescent="0.35">
      <c r="A18" s="99" t="s">
        <v>19</v>
      </c>
      <c r="B18" s="99" t="s">
        <v>5</v>
      </c>
      <c r="C18" s="83">
        <v>660454.08000000007</v>
      </c>
      <c r="D18" s="116"/>
    </row>
    <row r="19" spans="1:4" x14ac:dyDescent="0.35">
      <c r="A19" s="99" t="s">
        <v>20</v>
      </c>
      <c r="B19" s="99" t="s">
        <v>5</v>
      </c>
      <c r="C19" s="83">
        <v>2057640</v>
      </c>
      <c r="D19" s="116"/>
    </row>
    <row r="20" spans="1:4" x14ac:dyDescent="0.35">
      <c r="A20" s="99" t="s">
        <v>21</v>
      </c>
      <c r="B20" s="99" t="s">
        <v>5</v>
      </c>
      <c r="C20" s="83">
        <v>1129352.6400000001</v>
      </c>
      <c r="D20" s="116"/>
    </row>
    <row r="21" spans="1:4" x14ac:dyDescent="0.35">
      <c r="A21" s="99" t="s">
        <v>22</v>
      </c>
      <c r="B21" s="99" t="s">
        <v>5</v>
      </c>
      <c r="C21" s="83">
        <v>1652302.08</v>
      </c>
      <c r="D21" s="116"/>
    </row>
    <row r="22" spans="1:4" x14ac:dyDescent="0.35">
      <c r="A22" s="99" t="s">
        <v>2066</v>
      </c>
      <c r="B22" s="99" t="s">
        <v>5</v>
      </c>
      <c r="C22" s="83">
        <v>761117.76</v>
      </c>
      <c r="D22" s="116"/>
    </row>
    <row r="23" spans="1:4" x14ac:dyDescent="0.35">
      <c r="A23" s="99" t="s">
        <v>2067</v>
      </c>
      <c r="B23" s="99" t="s">
        <v>5</v>
      </c>
      <c r="C23" s="83">
        <v>635893.44000000006</v>
      </c>
      <c r="D23" s="116"/>
    </row>
    <row r="24" spans="1:4" x14ac:dyDescent="0.35">
      <c r="A24" s="99" t="s">
        <v>2068</v>
      </c>
      <c r="B24" s="99" t="s">
        <v>5</v>
      </c>
      <c r="C24" s="83">
        <v>2518925.7600000002</v>
      </c>
      <c r="D24" s="116"/>
    </row>
    <row r="25" spans="1:4" x14ac:dyDescent="0.35">
      <c r="A25" s="99" t="s">
        <v>26</v>
      </c>
      <c r="B25" s="99" t="s">
        <v>5</v>
      </c>
      <c r="C25" s="83">
        <v>918253.44000000006</v>
      </c>
      <c r="D25" s="116"/>
    </row>
    <row r="26" spans="1:4" x14ac:dyDescent="0.35">
      <c r="A26" s="99" t="s">
        <v>27</v>
      </c>
      <c r="B26" s="99" t="s">
        <v>5</v>
      </c>
      <c r="C26" s="83">
        <v>952585.92</v>
      </c>
      <c r="D26" s="116"/>
    </row>
    <row r="27" spans="1:4" x14ac:dyDescent="0.35">
      <c r="A27" s="99" t="s">
        <v>28</v>
      </c>
      <c r="B27" s="99" t="s">
        <v>5</v>
      </c>
      <c r="C27" s="83">
        <v>530300.16000000003</v>
      </c>
      <c r="D27" s="116"/>
    </row>
    <row r="28" spans="1:4" x14ac:dyDescent="0.35">
      <c r="A28" s="99" t="s">
        <v>2069</v>
      </c>
      <c r="B28" s="99" t="s">
        <v>5</v>
      </c>
      <c r="C28" s="83">
        <v>591701.76000000001</v>
      </c>
      <c r="D28" s="116"/>
    </row>
    <row r="29" spans="1:4" x14ac:dyDescent="0.35">
      <c r="A29" s="99" t="s">
        <v>2070</v>
      </c>
      <c r="B29" s="99" t="s">
        <v>5</v>
      </c>
      <c r="C29" s="83">
        <v>6022348.7999999998</v>
      </c>
      <c r="D29" s="116"/>
    </row>
    <row r="30" spans="1:4" x14ac:dyDescent="0.35">
      <c r="A30" s="99" t="s">
        <v>2071</v>
      </c>
      <c r="B30" s="99" t="s">
        <v>5</v>
      </c>
      <c r="C30" s="83">
        <v>2121200.6400000001</v>
      </c>
      <c r="D30" s="116"/>
    </row>
    <row r="31" spans="1:4" x14ac:dyDescent="0.35">
      <c r="A31" s="99" t="s">
        <v>2072</v>
      </c>
      <c r="B31" s="99" t="s">
        <v>5</v>
      </c>
      <c r="C31" s="83">
        <v>751258.56</v>
      </c>
      <c r="D31" s="116"/>
    </row>
    <row r="32" spans="1:4" x14ac:dyDescent="0.35">
      <c r="A32" s="99" t="s">
        <v>34</v>
      </c>
      <c r="B32" s="99" t="s">
        <v>5</v>
      </c>
      <c r="C32" s="83">
        <v>4330784.6400000006</v>
      </c>
      <c r="D32" s="116"/>
    </row>
    <row r="33" spans="1:4" x14ac:dyDescent="0.35">
      <c r="A33" s="99" t="s">
        <v>35</v>
      </c>
      <c r="B33" s="99" t="s">
        <v>5</v>
      </c>
      <c r="C33" s="83">
        <v>5965876.7999999998</v>
      </c>
      <c r="D33" s="116"/>
    </row>
    <row r="34" spans="1:4" x14ac:dyDescent="0.35">
      <c r="A34" s="99" t="s">
        <v>2074</v>
      </c>
      <c r="B34" s="99" t="s">
        <v>5</v>
      </c>
      <c r="C34" s="83">
        <v>2776725.12</v>
      </c>
      <c r="D34" s="116"/>
    </row>
    <row r="35" spans="1:4" x14ac:dyDescent="0.35">
      <c r="A35" s="99" t="s">
        <v>2075</v>
      </c>
      <c r="B35" s="99" t="s">
        <v>5</v>
      </c>
      <c r="C35" s="83">
        <v>1679283.84</v>
      </c>
      <c r="D35" s="116"/>
    </row>
    <row r="36" spans="1:4" x14ac:dyDescent="0.35">
      <c r="A36" s="99" t="s">
        <v>2076</v>
      </c>
      <c r="B36" s="99" t="s">
        <v>5</v>
      </c>
      <c r="C36" s="83">
        <v>3238482</v>
      </c>
      <c r="D36" s="116"/>
    </row>
    <row r="37" spans="1:4" x14ac:dyDescent="0.35">
      <c r="A37" s="99" t="s">
        <v>2079</v>
      </c>
      <c r="B37" s="99" t="s">
        <v>5</v>
      </c>
      <c r="C37" s="83">
        <v>3181800.96</v>
      </c>
      <c r="D37" s="116"/>
    </row>
    <row r="38" spans="1:4" x14ac:dyDescent="0.35">
      <c r="A38" s="99" t="s">
        <v>2081</v>
      </c>
      <c r="B38" s="99" t="s">
        <v>5</v>
      </c>
      <c r="C38" s="83">
        <v>4021442.8800000004</v>
      </c>
      <c r="D38" s="116"/>
    </row>
    <row r="39" spans="1:4" x14ac:dyDescent="0.35">
      <c r="A39" s="99" t="s">
        <v>2083</v>
      </c>
      <c r="B39" s="99" t="s">
        <v>5</v>
      </c>
      <c r="C39" s="83">
        <v>2452681.92</v>
      </c>
      <c r="D39" s="116"/>
    </row>
    <row r="40" spans="1:4" x14ac:dyDescent="0.35">
      <c r="A40" s="99" t="s">
        <v>3861</v>
      </c>
      <c r="B40" s="99" t="s">
        <v>5</v>
      </c>
      <c r="C40" s="83">
        <v>1507446.72</v>
      </c>
      <c r="D40" s="116"/>
    </row>
    <row r="41" spans="1:4" x14ac:dyDescent="0.35">
      <c r="A41" s="99" t="s">
        <v>2085</v>
      </c>
      <c r="B41" s="99" t="s">
        <v>5</v>
      </c>
      <c r="C41" s="83">
        <v>1956714.24</v>
      </c>
      <c r="D41" s="116"/>
    </row>
    <row r="42" spans="1:4" x14ac:dyDescent="0.35">
      <c r="A42" s="99" t="s">
        <v>3862</v>
      </c>
      <c r="B42" s="99" t="s">
        <v>5</v>
      </c>
      <c r="C42" s="83">
        <v>2135989.44</v>
      </c>
      <c r="D42" s="116"/>
    </row>
    <row r="43" spans="1:4" x14ac:dyDescent="0.35">
      <c r="A43" s="99" t="s">
        <v>2086</v>
      </c>
      <c r="B43" s="99" t="s">
        <v>5</v>
      </c>
      <c r="C43" s="83">
        <v>309341.76</v>
      </c>
      <c r="D43" s="116"/>
    </row>
    <row r="44" spans="1:4" x14ac:dyDescent="0.35">
      <c r="A44" s="99" t="s">
        <v>51</v>
      </c>
      <c r="B44" s="99" t="s">
        <v>5</v>
      </c>
      <c r="C44" s="83">
        <v>365813.76000000001</v>
      </c>
      <c r="D44" s="116"/>
    </row>
    <row r="45" spans="1:4" x14ac:dyDescent="0.35">
      <c r="A45" s="99" t="s">
        <v>3863</v>
      </c>
      <c r="B45" s="99" t="s">
        <v>5</v>
      </c>
      <c r="C45" s="83">
        <v>2828267.52</v>
      </c>
      <c r="D45" s="116"/>
    </row>
    <row r="46" spans="1:4" x14ac:dyDescent="0.35">
      <c r="A46" s="99" t="s">
        <v>2089</v>
      </c>
      <c r="B46" s="99" t="s">
        <v>5</v>
      </c>
      <c r="C46" s="83">
        <v>920674.56</v>
      </c>
      <c r="D46" s="116"/>
    </row>
    <row r="47" spans="1:4" x14ac:dyDescent="0.35">
      <c r="A47" s="99" t="s">
        <v>54</v>
      </c>
      <c r="B47" s="99" t="s">
        <v>5</v>
      </c>
      <c r="C47" s="83">
        <v>454197.12</v>
      </c>
      <c r="D47" s="116"/>
    </row>
    <row r="48" spans="1:4" x14ac:dyDescent="0.35">
      <c r="A48" s="99" t="s">
        <v>55</v>
      </c>
      <c r="B48" s="99" t="s">
        <v>5</v>
      </c>
      <c r="C48" s="83">
        <v>1502517.12</v>
      </c>
      <c r="D48" s="116"/>
    </row>
    <row r="49" spans="1:4" x14ac:dyDescent="0.35">
      <c r="A49" s="99" t="s">
        <v>2090</v>
      </c>
      <c r="B49" s="99" t="s">
        <v>5</v>
      </c>
      <c r="C49" s="83">
        <v>1406783.04</v>
      </c>
      <c r="D49" s="116"/>
    </row>
    <row r="50" spans="1:4" x14ac:dyDescent="0.35">
      <c r="A50" s="99" t="s">
        <v>2091</v>
      </c>
      <c r="B50" s="99" t="s">
        <v>5</v>
      </c>
      <c r="C50" s="83">
        <v>704645.76</v>
      </c>
      <c r="D50" s="116"/>
    </row>
    <row r="51" spans="1:4" x14ac:dyDescent="0.35">
      <c r="A51" s="99" t="s">
        <v>58</v>
      </c>
      <c r="B51" s="99" t="s">
        <v>5</v>
      </c>
      <c r="C51" s="83">
        <v>1060600.3200000001</v>
      </c>
      <c r="D51" s="116"/>
    </row>
    <row r="52" spans="1:4" x14ac:dyDescent="0.35">
      <c r="A52" s="99" t="s">
        <v>59</v>
      </c>
      <c r="B52" s="99" t="s">
        <v>5</v>
      </c>
      <c r="C52" s="83">
        <v>1063196.1600000001</v>
      </c>
      <c r="D52" s="116"/>
    </row>
    <row r="53" spans="1:4" x14ac:dyDescent="0.35">
      <c r="A53" s="99" t="s">
        <v>2093</v>
      </c>
      <c r="B53" s="99" t="s">
        <v>5</v>
      </c>
      <c r="C53" s="83">
        <v>648173.76</v>
      </c>
      <c r="D53" s="116"/>
    </row>
    <row r="54" spans="1:4" x14ac:dyDescent="0.35">
      <c r="A54" s="99" t="s">
        <v>2094</v>
      </c>
      <c r="B54" s="99" t="s">
        <v>5</v>
      </c>
      <c r="C54" s="83">
        <v>265150.08000000002</v>
      </c>
      <c r="D54" s="116"/>
    </row>
    <row r="55" spans="1:4" x14ac:dyDescent="0.35">
      <c r="A55" s="99" t="s">
        <v>2095</v>
      </c>
      <c r="B55" s="99" t="s">
        <v>5</v>
      </c>
      <c r="C55" s="83">
        <v>44191.68</v>
      </c>
      <c r="D55" s="116"/>
    </row>
    <row r="56" spans="1:4" x14ac:dyDescent="0.35">
      <c r="A56" s="99" t="s">
        <v>2096</v>
      </c>
      <c r="B56" s="99" t="s">
        <v>5</v>
      </c>
      <c r="C56" s="83">
        <v>2342159.04</v>
      </c>
      <c r="D56" s="116"/>
    </row>
    <row r="57" spans="1:4" x14ac:dyDescent="0.35">
      <c r="A57" s="99" t="s">
        <v>2097</v>
      </c>
      <c r="B57" s="99" t="s">
        <v>5</v>
      </c>
      <c r="C57" s="83">
        <v>1725984</v>
      </c>
      <c r="D57" s="116"/>
    </row>
    <row r="58" spans="1:4" x14ac:dyDescent="0.35">
      <c r="A58" s="99" t="s">
        <v>2098</v>
      </c>
      <c r="B58" s="99" t="s">
        <v>5</v>
      </c>
      <c r="C58" s="83">
        <v>3601665.6</v>
      </c>
      <c r="D58" s="116"/>
    </row>
    <row r="59" spans="1:4" x14ac:dyDescent="0.35">
      <c r="A59" s="99" t="s">
        <v>2099</v>
      </c>
      <c r="B59" s="99" t="s">
        <v>5</v>
      </c>
      <c r="C59" s="83">
        <v>540159.36</v>
      </c>
      <c r="D59" s="116"/>
    </row>
    <row r="60" spans="1:4" x14ac:dyDescent="0.35">
      <c r="A60" s="99" t="s">
        <v>2100</v>
      </c>
      <c r="B60" s="99" t="s">
        <v>5</v>
      </c>
      <c r="C60" s="83">
        <v>675155.52</v>
      </c>
      <c r="D60" s="116"/>
    </row>
    <row r="61" spans="1:4" x14ac:dyDescent="0.35">
      <c r="A61" s="99" t="s">
        <v>2101</v>
      </c>
      <c r="B61" s="99" t="s">
        <v>5</v>
      </c>
      <c r="C61" s="83">
        <v>2828267.52</v>
      </c>
      <c r="D61" s="116"/>
    </row>
    <row r="62" spans="1:4" x14ac:dyDescent="0.35">
      <c r="A62" s="99" t="s">
        <v>2102</v>
      </c>
      <c r="B62" s="99" t="s">
        <v>5</v>
      </c>
      <c r="C62" s="83">
        <v>964866.24</v>
      </c>
      <c r="D62" s="116"/>
    </row>
    <row r="63" spans="1:4" x14ac:dyDescent="0.35">
      <c r="A63" s="99" t="s">
        <v>2103</v>
      </c>
      <c r="B63" s="99" t="s">
        <v>5</v>
      </c>
      <c r="C63" s="83">
        <v>920674.56</v>
      </c>
      <c r="D63" s="116"/>
    </row>
    <row r="64" spans="1:4" x14ac:dyDescent="0.35">
      <c r="A64" s="99" t="s">
        <v>70</v>
      </c>
      <c r="B64" s="99" t="s">
        <v>5</v>
      </c>
      <c r="C64" s="83">
        <v>1028688.9600000001</v>
      </c>
      <c r="D64" s="116"/>
    </row>
    <row r="65" spans="1:4" x14ac:dyDescent="0.35">
      <c r="A65" s="99" t="s">
        <v>2104</v>
      </c>
      <c r="B65" s="99" t="s">
        <v>5</v>
      </c>
      <c r="C65" s="83">
        <v>2516504.64</v>
      </c>
      <c r="D65" s="116"/>
    </row>
    <row r="66" spans="1:4" x14ac:dyDescent="0.35">
      <c r="A66" s="99" t="s">
        <v>2105</v>
      </c>
      <c r="B66" s="99" t="s">
        <v>5</v>
      </c>
      <c r="C66" s="83">
        <v>3049313.2800000003</v>
      </c>
      <c r="D66" s="116"/>
    </row>
    <row r="67" spans="1:4" x14ac:dyDescent="0.35">
      <c r="A67" s="99" t="s">
        <v>2106</v>
      </c>
      <c r="B67" s="99" t="s">
        <v>5</v>
      </c>
      <c r="C67" s="83">
        <v>704645.76</v>
      </c>
      <c r="D67" s="116"/>
    </row>
    <row r="68" spans="1:4" x14ac:dyDescent="0.35">
      <c r="A68" s="99" t="s">
        <v>74</v>
      </c>
      <c r="B68" s="99" t="s">
        <v>5</v>
      </c>
      <c r="C68" s="83">
        <v>238168.32000000001</v>
      </c>
      <c r="D68" s="116"/>
    </row>
    <row r="69" spans="1:4" x14ac:dyDescent="0.35">
      <c r="A69" s="99" t="s">
        <v>3864</v>
      </c>
      <c r="B69" s="99" t="s">
        <v>5</v>
      </c>
      <c r="C69" s="83">
        <v>3358567.68</v>
      </c>
      <c r="D69" s="116"/>
    </row>
    <row r="70" spans="1:4" x14ac:dyDescent="0.35">
      <c r="A70" s="99" t="s">
        <v>2108</v>
      </c>
      <c r="B70" s="99" t="s">
        <v>5</v>
      </c>
      <c r="C70" s="83">
        <v>1259506.56</v>
      </c>
      <c r="D70" s="116"/>
    </row>
    <row r="71" spans="1:4" x14ac:dyDescent="0.35">
      <c r="A71" s="99" t="s">
        <v>77</v>
      </c>
      <c r="B71" s="99" t="s">
        <v>5</v>
      </c>
      <c r="C71" s="83">
        <v>3137609.2800000003</v>
      </c>
      <c r="D71" s="116"/>
    </row>
    <row r="72" spans="1:4" x14ac:dyDescent="0.35">
      <c r="A72" s="99" t="s">
        <v>78</v>
      </c>
      <c r="B72" s="99" t="s">
        <v>5</v>
      </c>
      <c r="C72" s="83">
        <v>1635092.1600000001</v>
      </c>
      <c r="D72" s="116"/>
    </row>
    <row r="73" spans="1:4" x14ac:dyDescent="0.35">
      <c r="A73" s="99" t="s">
        <v>2109</v>
      </c>
      <c r="B73" s="99" t="s">
        <v>5</v>
      </c>
      <c r="C73" s="83">
        <v>1558989.12</v>
      </c>
      <c r="D73" s="116"/>
    </row>
    <row r="74" spans="1:4" x14ac:dyDescent="0.35">
      <c r="A74" s="99" t="s">
        <v>2110</v>
      </c>
      <c r="B74" s="99" t="s">
        <v>5</v>
      </c>
      <c r="C74" s="83">
        <v>3680189.7600000002</v>
      </c>
      <c r="D74" s="116"/>
    </row>
    <row r="75" spans="1:4" x14ac:dyDescent="0.35">
      <c r="A75" s="99" t="s">
        <v>2111</v>
      </c>
      <c r="B75" s="99" t="s">
        <v>5</v>
      </c>
      <c r="C75" s="83">
        <v>5201660</v>
      </c>
      <c r="D75" s="116"/>
    </row>
    <row r="76" spans="1:4" x14ac:dyDescent="0.35">
      <c r="A76" s="99" t="s">
        <v>3865</v>
      </c>
      <c r="B76" s="99" t="s">
        <v>5</v>
      </c>
      <c r="C76" s="83">
        <v>4242401.2800000003</v>
      </c>
      <c r="D76" s="116"/>
    </row>
    <row r="77" spans="1:4" x14ac:dyDescent="0.35">
      <c r="A77" s="99" t="s">
        <v>3866</v>
      </c>
      <c r="B77" s="99" t="s">
        <v>5</v>
      </c>
      <c r="C77" s="83">
        <v>3844676.16</v>
      </c>
      <c r="D77" s="116"/>
    </row>
    <row r="78" spans="1:4" x14ac:dyDescent="0.35">
      <c r="A78" s="99" t="s">
        <v>3867</v>
      </c>
      <c r="B78" s="99" t="s">
        <v>5</v>
      </c>
      <c r="C78" s="83">
        <v>3181800.96</v>
      </c>
      <c r="D78" s="116"/>
    </row>
    <row r="79" spans="1:4" x14ac:dyDescent="0.35">
      <c r="A79" s="99" t="s">
        <v>2112</v>
      </c>
      <c r="B79" s="99" t="s">
        <v>5</v>
      </c>
      <c r="C79" s="83">
        <v>883833.6</v>
      </c>
      <c r="D79" s="116"/>
    </row>
    <row r="80" spans="1:4" x14ac:dyDescent="0.35">
      <c r="A80" s="99" t="s">
        <v>84</v>
      </c>
      <c r="B80" s="99" t="s">
        <v>5</v>
      </c>
      <c r="C80" s="83">
        <v>213607.67999999999</v>
      </c>
      <c r="D80" s="116"/>
    </row>
    <row r="81" spans="1:4" x14ac:dyDescent="0.35">
      <c r="A81" s="99" t="s">
        <v>2113</v>
      </c>
      <c r="B81" s="99" t="s">
        <v>5</v>
      </c>
      <c r="C81" s="83">
        <v>4065634.56</v>
      </c>
      <c r="D81" s="116"/>
    </row>
    <row r="82" spans="1:4" x14ac:dyDescent="0.35">
      <c r="A82" s="99" t="s">
        <v>2114</v>
      </c>
      <c r="B82" s="99" t="s">
        <v>5</v>
      </c>
      <c r="C82" s="83">
        <v>5629553.2800000003</v>
      </c>
      <c r="D82" s="116"/>
    </row>
    <row r="83" spans="1:4" x14ac:dyDescent="0.35">
      <c r="A83" s="99" t="s">
        <v>87</v>
      </c>
      <c r="B83" s="99" t="s">
        <v>5</v>
      </c>
      <c r="C83" s="83">
        <v>1814367.36</v>
      </c>
      <c r="D83" s="116"/>
    </row>
    <row r="84" spans="1:4" x14ac:dyDescent="0.35">
      <c r="A84" s="99" t="s">
        <v>88</v>
      </c>
      <c r="B84" s="99" t="s">
        <v>5</v>
      </c>
      <c r="C84" s="83">
        <v>1392513</v>
      </c>
      <c r="D84" s="116"/>
    </row>
    <row r="85" spans="1:4" x14ac:dyDescent="0.35">
      <c r="A85" s="99" t="s">
        <v>2116</v>
      </c>
      <c r="B85" s="99" t="s">
        <v>5</v>
      </c>
      <c r="C85" s="83">
        <v>525457.92000000004</v>
      </c>
      <c r="D85" s="116"/>
    </row>
    <row r="86" spans="1:4" x14ac:dyDescent="0.35">
      <c r="A86" s="99" t="s">
        <v>2117</v>
      </c>
      <c r="B86" s="99" t="s">
        <v>5</v>
      </c>
      <c r="C86" s="83">
        <v>964866.24</v>
      </c>
      <c r="D86" s="116"/>
    </row>
    <row r="87" spans="1:4" x14ac:dyDescent="0.35">
      <c r="A87" s="99" t="s">
        <v>2118</v>
      </c>
      <c r="B87" s="99" t="s">
        <v>5</v>
      </c>
      <c r="C87" s="83">
        <v>940305.6</v>
      </c>
      <c r="D87" s="116"/>
    </row>
    <row r="88" spans="1:4" x14ac:dyDescent="0.35">
      <c r="A88" s="99" t="s">
        <v>2119</v>
      </c>
      <c r="B88" s="99" t="s">
        <v>5</v>
      </c>
      <c r="C88" s="83">
        <v>471407.04000000004</v>
      </c>
      <c r="D88" s="116"/>
    </row>
    <row r="89" spans="1:4" x14ac:dyDescent="0.35">
      <c r="A89" s="99" t="s">
        <v>2121</v>
      </c>
      <c r="B89" s="99" t="s">
        <v>5</v>
      </c>
      <c r="C89" s="83">
        <v>692365.44000000006</v>
      </c>
      <c r="D89" s="116"/>
    </row>
    <row r="90" spans="1:4" x14ac:dyDescent="0.35">
      <c r="A90" s="99" t="s">
        <v>95</v>
      </c>
      <c r="B90" s="99" t="s">
        <v>5</v>
      </c>
      <c r="C90" s="83">
        <v>1222665.6000000001</v>
      </c>
      <c r="D90" s="116"/>
    </row>
    <row r="91" spans="1:4" x14ac:dyDescent="0.35">
      <c r="A91" s="99" t="s">
        <v>2122</v>
      </c>
      <c r="B91" s="99" t="s">
        <v>5</v>
      </c>
      <c r="C91" s="83">
        <v>908394.24</v>
      </c>
      <c r="D91" s="116"/>
    </row>
    <row r="92" spans="1:4" x14ac:dyDescent="0.35">
      <c r="A92" s="99" t="s">
        <v>2123</v>
      </c>
      <c r="B92" s="99" t="s">
        <v>5</v>
      </c>
      <c r="C92" s="83">
        <v>778327.68</v>
      </c>
      <c r="D92" s="116"/>
    </row>
    <row r="93" spans="1:4" x14ac:dyDescent="0.35">
      <c r="A93" s="99" t="s">
        <v>3868</v>
      </c>
      <c r="B93" s="99" t="s">
        <v>5</v>
      </c>
      <c r="C93" s="83">
        <v>989426.88</v>
      </c>
      <c r="D93" s="116"/>
    </row>
    <row r="94" spans="1:4" x14ac:dyDescent="0.35">
      <c r="A94" s="99" t="s">
        <v>99</v>
      </c>
      <c r="B94" s="99" t="s">
        <v>5</v>
      </c>
      <c r="C94" s="83">
        <v>483687.36000000004</v>
      </c>
      <c r="D94" s="116"/>
    </row>
    <row r="95" spans="1:4" x14ac:dyDescent="0.35">
      <c r="A95" s="99" t="s">
        <v>3869</v>
      </c>
      <c r="B95" s="99" t="s">
        <v>5</v>
      </c>
      <c r="C95" s="83">
        <v>1406783.04</v>
      </c>
      <c r="D95" s="116"/>
    </row>
    <row r="96" spans="1:4" x14ac:dyDescent="0.35">
      <c r="A96" s="99" t="s">
        <v>3870</v>
      </c>
      <c r="B96" s="99" t="s">
        <v>5</v>
      </c>
      <c r="C96" s="83">
        <v>1355240.6400000001</v>
      </c>
      <c r="D96" s="116"/>
    </row>
    <row r="97" spans="1:4" x14ac:dyDescent="0.35">
      <c r="A97" s="99" t="s">
        <v>102</v>
      </c>
      <c r="B97" s="99" t="s">
        <v>5</v>
      </c>
      <c r="C97" s="83">
        <v>3989531.52</v>
      </c>
      <c r="D97" s="116"/>
    </row>
    <row r="98" spans="1:4" x14ac:dyDescent="0.35">
      <c r="A98" s="99" t="s">
        <v>2126</v>
      </c>
      <c r="B98" s="99" t="s">
        <v>5</v>
      </c>
      <c r="C98" s="83">
        <v>1969081.9200000002</v>
      </c>
      <c r="D98" s="116"/>
    </row>
    <row r="99" spans="1:4" x14ac:dyDescent="0.35">
      <c r="A99" s="99" t="s">
        <v>104</v>
      </c>
      <c r="B99" s="99" t="s">
        <v>5</v>
      </c>
      <c r="C99" s="83">
        <v>4595934.72</v>
      </c>
      <c r="D99" s="116"/>
    </row>
    <row r="100" spans="1:4" x14ac:dyDescent="0.35">
      <c r="A100" s="99" t="s">
        <v>105</v>
      </c>
      <c r="B100" s="99" t="s">
        <v>5</v>
      </c>
      <c r="C100" s="83">
        <v>2983548</v>
      </c>
      <c r="D100" s="116"/>
    </row>
    <row r="101" spans="1:4" x14ac:dyDescent="0.35">
      <c r="A101" s="99" t="s">
        <v>2127</v>
      </c>
      <c r="B101" s="99" t="s">
        <v>5</v>
      </c>
      <c r="C101" s="83">
        <v>1082739.8400000001</v>
      </c>
      <c r="D101" s="116"/>
    </row>
    <row r="102" spans="1:4" x14ac:dyDescent="0.35">
      <c r="A102" s="99" t="s">
        <v>2128</v>
      </c>
      <c r="B102" s="99" t="s">
        <v>5</v>
      </c>
      <c r="C102" s="83">
        <v>410005.44</v>
      </c>
      <c r="D102" s="116"/>
    </row>
    <row r="103" spans="1:4" x14ac:dyDescent="0.35">
      <c r="A103" s="99" t="s">
        <v>109</v>
      </c>
      <c r="B103" s="99" t="s">
        <v>5</v>
      </c>
      <c r="C103" s="83">
        <v>905973</v>
      </c>
      <c r="D103" s="116"/>
    </row>
    <row r="104" spans="1:4" x14ac:dyDescent="0.35">
      <c r="A104" s="99" t="s">
        <v>3871</v>
      </c>
      <c r="B104" s="99" t="s">
        <v>5</v>
      </c>
      <c r="C104" s="83">
        <v>608911.68000000005</v>
      </c>
      <c r="D104" s="116"/>
    </row>
    <row r="105" spans="1:4" x14ac:dyDescent="0.35">
      <c r="A105" s="99" t="s">
        <v>2129</v>
      </c>
      <c r="B105" s="99" t="s">
        <v>5</v>
      </c>
      <c r="C105" s="83">
        <v>277430.40000000002</v>
      </c>
      <c r="D105" s="116"/>
    </row>
    <row r="106" spans="1:4" x14ac:dyDescent="0.35">
      <c r="A106" s="99" t="s">
        <v>111</v>
      </c>
      <c r="B106" s="99" t="s">
        <v>5</v>
      </c>
      <c r="C106" s="83">
        <v>422285.76</v>
      </c>
      <c r="D106" s="116"/>
    </row>
    <row r="107" spans="1:4" x14ac:dyDescent="0.35">
      <c r="A107" s="99" t="s">
        <v>2130</v>
      </c>
      <c r="B107" s="99" t="s">
        <v>5</v>
      </c>
      <c r="C107" s="83">
        <v>1328258.8800000001</v>
      </c>
      <c r="D107" s="116"/>
    </row>
    <row r="108" spans="1:4" x14ac:dyDescent="0.35">
      <c r="A108" s="99" t="s">
        <v>3872</v>
      </c>
      <c r="B108" s="99" t="s">
        <v>5</v>
      </c>
      <c r="C108" s="83">
        <v>88383.360000000001</v>
      </c>
      <c r="D108" s="116"/>
    </row>
    <row r="109" spans="1:4" x14ac:dyDescent="0.35">
      <c r="A109" s="99" t="s">
        <v>2131</v>
      </c>
      <c r="B109" s="99" t="s">
        <v>5</v>
      </c>
      <c r="C109" s="83">
        <v>2099468</v>
      </c>
      <c r="D109" s="116"/>
    </row>
    <row r="110" spans="1:4" x14ac:dyDescent="0.35">
      <c r="A110" s="99" t="s">
        <v>2132</v>
      </c>
      <c r="B110" s="99" t="s">
        <v>5</v>
      </c>
      <c r="C110" s="83">
        <v>1009057.92</v>
      </c>
      <c r="D110" s="116"/>
    </row>
    <row r="111" spans="1:4" x14ac:dyDescent="0.35">
      <c r="A111" s="99" t="s">
        <v>2133</v>
      </c>
      <c r="B111" s="99" t="s">
        <v>5</v>
      </c>
      <c r="C111" s="83">
        <v>618683.52</v>
      </c>
      <c r="D111" s="116"/>
    </row>
    <row r="112" spans="1:4" x14ac:dyDescent="0.35">
      <c r="A112" s="99" t="s">
        <v>2134</v>
      </c>
      <c r="B112" s="99" t="s">
        <v>5</v>
      </c>
      <c r="C112" s="83">
        <v>1868330.8800000001</v>
      </c>
      <c r="D112" s="116"/>
    </row>
    <row r="113" spans="1:4" x14ac:dyDescent="0.35">
      <c r="A113" s="99" t="s">
        <v>2135</v>
      </c>
      <c r="B113" s="99" t="s">
        <v>5</v>
      </c>
      <c r="C113" s="83">
        <v>1416642.24</v>
      </c>
      <c r="D113" s="116"/>
    </row>
    <row r="114" spans="1:4" x14ac:dyDescent="0.35">
      <c r="A114" s="99" t="s">
        <v>119</v>
      </c>
      <c r="B114" s="99" t="s">
        <v>5</v>
      </c>
      <c r="C114" s="83">
        <v>1104792</v>
      </c>
      <c r="D114" s="116"/>
    </row>
    <row r="115" spans="1:4" x14ac:dyDescent="0.35">
      <c r="A115" s="99" t="s">
        <v>2136</v>
      </c>
      <c r="B115" s="99" t="s">
        <v>5</v>
      </c>
      <c r="C115" s="83">
        <v>1261927.68</v>
      </c>
      <c r="D115" s="116"/>
    </row>
    <row r="116" spans="1:4" x14ac:dyDescent="0.35">
      <c r="A116" s="99" t="s">
        <v>2137</v>
      </c>
      <c r="B116" s="99" t="s">
        <v>5</v>
      </c>
      <c r="C116" s="83">
        <v>2293125.1200000001</v>
      </c>
      <c r="D116" s="116"/>
    </row>
    <row r="117" spans="1:4" x14ac:dyDescent="0.35">
      <c r="A117" s="99" t="s">
        <v>2138</v>
      </c>
      <c r="B117" s="99" t="s">
        <v>5</v>
      </c>
      <c r="C117" s="83">
        <v>1615461.12</v>
      </c>
      <c r="D117" s="116"/>
    </row>
    <row r="118" spans="1:4" x14ac:dyDescent="0.35">
      <c r="A118" s="237" t="s">
        <v>4738</v>
      </c>
      <c r="B118" s="221" t="s">
        <v>4632</v>
      </c>
      <c r="C118" s="96">
        <f>SUM(C4:C117)</f>
        <v>196516431.52000007</v>
      </c>
      <c r="D118" s="248"/>
    </row>
    <row r="119" spans="1:4" x14ac:dyDescent="0.35">
      <c r="A119" s="237"/>
      <c r="B119" s="221"/>
      <c r="C119" s="96"/>
      <c r="D119" s="248"/>
    </row>
    <row r="120" spans="1:4" x14ac:dyDescent="0.35">
      <c r="A120" s="99" t="s">
        <v>2291</v>
      </c>
      <c r="B120" s="99" t="s">
        <v>125</v>
      </c>
      <c r="C120" s="83">
        <v>467700</v>
      </c>
      <c r="D120" s="116"/>
    </row>
    <row r="121" spans="1:4" ht="19.5" customHeight="1" x14ac:dyDescent="0.35">
      <c r="A121" s="99" t="s">
        <v>3884</v>
      </c>
      <c r="B121" s="99" t="s">
        <v>125</v>
      </c>
      <c r="C121" s="83">
        <v>60801</v>
      </c>
      <c r="D121" s="116"/>
    </row>
    <row r="122" spans="1:4" x14ac:dyDescent="0.35">
      <c r="A122" s="99" t="s">
        <v>2293</v>
      </c>
      <c r="B122" s="99" t="s">
        <v>125</v>
      </c>
      <c r="C122" s="83">
        <v>159018</v>
      </c>
      <c r="D122" s="116"/>
    </row>
    <row r="123" spans="1:4" x14ac:dyDescent="0.35">
      <c r="A123" s="99" t="s">
        <v>3873</v>
      </c>
      <c r="B123" s="99" t="s">
        <v>125</v>
      </c>
      <c r="C123" s="83">
        <v>177726</v>
      </c>
      <c r="D123" s="116"/>
    </row>
    <row r="124" spans="1:4" x14ac:dyDescent="0.35">
      <c r="A124" s="99" t="s">
        <v>2294</v>
      </c>
      <c r="B124" s="99" t="s">
        <v>125</v>
      </c>
      <c r="C124" s="83">
        <v>42093</v>
      </c>
      <c r="D124" s="116"/>
    </row>
    <row r="125" spans="1:4" x14ac:dyDescent="0.35">
      <c r="A125" s="99" t="s">
        <v>3874</v>
      </c>
      <c r="B125" s="99" t="s">
        <v>125</v>
      </c>
      <c r="C125" s="83">
        <v>439638</v>
      </c>
      <c r="D125" s="116"/>
    </row>
    <row r="126" spans="1:4" x14ac:dyDescent="0.35">
      <c r="A126" s="99" t="s">
        <v>3875</v>
      </c>
      <c r="B126" s="99" t="s">
        <v>125</v>
      </c>
      <c r="C126" s="83">
        <v>130956</v>
      </c>
      <c r="D126" s="116"/>
    </row>
    <row r="127" spans="1:4" x14ac:dyDescent="0.35">
      <c r="A127" s="99" t="s">
        <v>2297</v>
      </c>
      <c r="B127" s="99" t="s">
        <v>125</v>
      </c>
      <c r="C127" s="83">
        <v>23385</v>
      </c>
      <c r="D127" s="116"/>
    </row>
    <row r="128" spans="1:4" x14ac:dyDescent="0.35">
      <c r="A128" s="99" t="s">
        <v>3876</v>
      </c>
      <c r="B128" s="99" t="s">
        <v>125</v>
      </c>
      <c r="C128" s="83">
        <v>289974</v>
      </c>
      <c r="D128" s="116"/>
    </row>
    <row r="129" spans="1:4" x14ac:dyDescent="0.35">
      <c r="A129" s="99" t="s">
        <v>3877</v>
      </c>
      <c r="B129" s="99" t="s">
        <v>125</v>
      </c>
      <c r="C129" s="83">
        <v>9354</v>
      </c>
      <c r="D129" s="116"/>
    </row>
    <row r="130" spans="1:4" x14ac:dyDescent="0.35">
      <c r="A130" s="99" t="s">
        <v>3878</v>
      </c>
      <c r="B130" s="99" t="s">
        <v>125</v>
      </c>
      <c r="C130" s="83">
        <v>37416</v>
      </c>
      <c r="D130" s="116"/>
    </row>
    <row r="131" spans="1:4" x14ac:dyDescent="0.35">
      <c r="A131" s="99" t="s">
        <v>126</v>
      </c>
      <c r="B131" s="99" t="s">
        <v>125</v>
      </c>
      <c r="C131" s="83">
        <v>302312</v>
      </c>
      <c r="D131" s="116"/>
    </row>
    <row r="132" spans="1:4" ht="16.5" customHeight="1" x14ac:dyDescent="0.35">
      <c r="A132" s="99" t="s">
        <v>2281</v>
      </c>
      <c r="B132" s="99" t="s">
        <v>125</v>
      </c>
      <c r="C132" s="83">
        <v>58512</v>
      </c>
      <c r="D132" s="116"/>
    </row>
    <row r="133" spans="1:4" x14ac:dyDescent="0.35">
      <c r="A133" s="99" t="s">
        <v>3886</v>
      </c>
      <c r="B133" s="99" t="s">
        <v>125</v>
      </c>
      <c r="C133" s="83">
        <v>370576</v>
      </c>
      <c r="D133" s="116"/>
    </row>
    <row r="134" spans="1:4" x14ac:dyDescent="0.35">
      <c r="A134" s="99" t="s">
        <v>2290</v>
      </c>
      <c r="B134" s="99" t="s">
        <v>125</v>
      </c>
      <c r="C134" s="83">
        <v>429088</v>
      </c>
      <c r="D134" s="116"/>
    </row>
    <row r="135" spans="1:4" x14ac:dyDescent="0.35">
      <c r="A135" s="99" t="s">
        <v>2283</v>
      </c>
      <c r="B135" s="99" t="s">
        <v>125</v>
      </c>
      <c r="C135" s="83">
        <v>175536</v>
      </c>
      <c r="D135" s="116"/>
    </row>
    <row r="136" spans="1:4" x14ac:dyDescent="0.35">
      <c r="A136" s="99" t="s">
        <v>2284</v>
      </c>
      <c r="B136" s="99" t="s">
        <v>125</v>
      </c>
      <c r="C136" s="83">
        <v>468096</v>
      </c>
      <c r="D136" s="116"/>
    </row>
    <row r="137" spans="1:4" x14ac:dyDescent="0.35">
      <c r="A137" s="99" t="s">
        <v>3879</v>
      </c>
      <c r="B137" s="99" t="s">
        <v>125</v>
      </c>
      <c r="C137" s="83">
        <v>117024</v>
      </c>
      <c r="D137" s="116"/>
    </row>
    <row r="138" spans="1:4" x14ac:dyDescent="0.35">
      <c r="A138" s="99" t="s">
        <v>3880</v>
      </c>
      <c r="B138" s="99" t="s">
        <v>125</v>
      </c>
      <c r="C138" s="83">
        <v>39008</v>
      </c>
      <c r="D138" s="116"/>
    </row>
    <row r="139" spans="1:4" x14ac:dyDescent="0.35">
      <c r="A139" s="99" t="s">
        <v>3881</v>
      </c>
      <c r="B139" s="99" t="s">
        <v>125</v>
      </c>
      <c r="C139" s="83">
        <v>165784</v>
      </c>
      <c r="D139" s="116"/>
    </row>
    <row r="140" spans="1:4" x14ac:dyDescent="0.35">
      <c r="A140" s="99" t="s">
        <v>2286</v>
      </c>
      <c r="B140" s="99" t="s">
        <v>125</v>
      </c>
      <c r="C140" s="83">
        <v>58512</v>
      </c>
      <c r="D140" s="116"/>
    </row>
    <row r="141" spans="1:4" x14ac:dyDescent="0.35">
      <c r="A141" s="99" t="s">
        <v>3882</v>
      </c>
      <c r="B141" s="99" t="s">
        <v>125</v>
      </c>
      <c r="C141" s="83">
        <v>78016</v>
      </c>
      <c r="D141" s="116"/>
    </row>
    <row r="142" spans="1:4" x14ac:dyDescent="0.35">
      <c r="A142" s="99" t="s">
        <v>3885</v>
      </c>
      <c r="B142" s="99" t="s">
        <v>125</v>
      </c>
      <c r="C142" s="83">
        <v>126776</v>
      </c>
      <c r="D142" s="116"/>
    </row>
    <row r="143" spans="1:4" x14ac:dyDescent="0.35">
      <c r="A143" s="99" t="s">
        <v>136</v>
      </c>
      <c r="B143" s="99" t="s">
        <v>125</v>
      </c>
      <c r="C143" s="83">
        <v>204792</v>
      </c>
      <c r="D143" s="116"/>
    </row>
    <row r="144" spans="1:4" x14ac:dyDescent="0.35">
      <c r="A144" s="99" t="s">
        <v>141</v>
      </c>
      <c r="B144" s="99" t="s">
        <v>125</v>
      </c>
      <c r="C144" s="83">
        <v>136528</v>
      </c>
      <c r="D144" s="116"/>
    </row>
    <row r="145" spans="1:4" x14ac:dyDescent="0.35">
      <c r="A145" s="99" t="s">
        <v>3887</v>
      </c>
      <c r="B145" s="99" t="s">
        <v>125</v>
      </c>
      <c r="C145" s="83">
        <v>19504</v>
      </c>
      <c r="D145" s="116"/>
    </row>
    <row r="146" spans="1:4" x14ac:dyDescent="0.35">
      <c r="A146" s="99" t="s">
        <v>3883</v>
      </c>
      <c r="B146" s="99" t="s">
        <v>125</v>
      </c>
      <c r="C146" s="83">
        <v>48760</v>
      </c>
      <c r="D146" s="116"/>
    </row>
    <row r="147" spans="1:4" x14ac:dyDescent="0.35">
      <c r="A147" s="237" t="s">
        <v>4789</v>
      </c>
      <c r="B147" s="221" t="s">
        <v>4632</v>
      </c>
      <c r="C147" s="96">
        <f>SUM(C120:C146)</f>
        <v>4636885</v>
      </c>
      <c r="D147" s="248"/>
    </row>
    <row r="148" spans="1:4" x14ac:dyDescent="0.35">
      <c r="A148" s="237"/>
      <c r="B148" s="221"/>
      <c r="C148" s="96"/>
      <c r="D148" s="248"/>
    </row>
    <row r="149" spans="1:4" x14ac:dyDescent="0.35">
      <c r="A149" s="99" t="s">
        <v>2139</v>
      </c>
      <c r="B149" s="99" t="s">
        <v>144</v>
      </c>
      <c r="C149" s="83">
        <v>373563</v>
      </c>
      <c r="D149" s="116"/>
    </row>
    <row r="150" spans="1:4" x14ac:dyDescent="0.35">
      <c r="A150" s="99" t="s">
        <v>154</v>
      </c>
      <c r="B150" s="99" t="s">
        <v>144</v>
      </c>
      <c r="C150" s="83">
        <v>188473</v>
      </c>
      <c r="D150" s="116"/>
    </row>
    <row r="151" spans="1:4" x14ac:dyDescent="0.35">
      <c r="A151" s="99" t="s">
        <v>2140</v>
      </c>
      <c r="B151" s="99" t="s">
        <v>144</v>
      </c>
      <c r="C151" s="83">
        <v>373563</v>
      </c>
      <c r="D151" s="116"/>
    </row>
    <row r="152" spans="1:4" x14ac:dyDescent="0.35">
      <c r="A152" s="99" t="s">
        <v>148</v>
      </c>
      <c r="B152" s="99" t="s">
        <v>144</v>
      </c>
      <c r="C152" s="83">
        <v>373563</v>
      </c>
      <c r="D152" s="116"/>
    </row>
    <row r="153" spans="1:4" x14ac:dyDescent="0.35">
      <c r="A153" s="99" t="s">
        <v>2141</v>
      </c>
      <c r="B153" s="99" t="s">
        <v>144</v>
      </c>
      <c r="C153" s="83">
        <v>262063</v>
      </c>
      <c r="D153" s="116"/>
    </row>
    <row r="154" spans="1:4" x14ac:dyDescent="0.35">
      <c r="A154" s="99" t="s">
        <v>2142</v>
      </c>
      <c r="B154" s="99" t="s">
        <v>144</v>
      </c>
      <c r="C154" s="83">
        <v>395643</v>
      </c>
      <c r="D154" s="116"/>
    </row>
    <row r="155" spans="1:4" x14ac:dyDescent="0.35">
      <c r="A155" s="99" t="s">
        <v>2143</v>
      </c>
      <c r="B155" s="99" t="s">
        <v>144</v>
      </c>
      <c r="C155" s="83">
        <v>373563</v>
      </c>
      <c r="D155" s="116"/>
    </row>
    <row r="156" spans="1:4" x14ac:dyDescent="0.35">
      <c r="A156" s="99" t="s">
        <v>2144</v>
      </c>
      <c r="B156" s="99" t="s">
        <v>144</v>
      </c>
      <c r="C156" s="83">
        <v>373563</v>
      </c>
      <c r="D156" s="116"/>
    </row>
    <row r="157" spans="1:4" x14ac:dyDescent="0.35">
      <c r="A157" s="99" t="s">
        <v>159</v>
      </c>
      <c r="B157" s="99" t="s">
        <v>144</v>
      </c>
      <c r="C157" s="83">
        <v>255373</v>
      </c>
      <c r="D157" s="116"/>
    </row>
    <row r="158" spans="1:4" x14ac:dyDescent="0.35">
      <c r="A158" s="99" t="s">
        <v>2147</v>
      </c>
      <c r="B158" s="99" t="s">
        <v>144</v>
      </c>
      <c r="C158" s="83">
        <v>235303</v>
      </c>
      <c r="D158" s="116"/>
    </row>
    <row r="159" spans="1:4" x14ac:dyDescent="0.35">
      <c r="A159" s="99" t="s">
        <v>151</v>
      </c>
      <c r="B159" s="99" t="s">
        <v>144</v>
      </c>
      <c r="C159" s="83">
        <v>395643</v>
      </c>
      <c r="D159" s="116"/>
    </row>
    <row r="160" spans="1:4" x14ac:dyDescent="0.35">
      <c r="A160" s="99" t="s">
        <v>2148</v>
      </c>
      <c r="B160" s="99" t="s">
        <v>144</v>
      </c>
      <c r="C160" s="83">
        <v>351263</v>
      </c>
      <c r="D160" s="116"/>
    </row>
    <row r="161" spans="1:4" x14ac:dyDescent="0.35">
      <c r="A161" s="99" t="s">
        <v>161</v>
      </c>
      <c r="B161" s="99" t="s">
        <v>144</v>
      </c>
      <c r="C161" s="83">
        <v>373563</v>
      </c>
      <c r="D161" s="116"/>
    </row>
    <row r="162" spans="1:4" x14ac:dyDescent="0.35">
      <c r="A162" s="99" t="s">
        <v>2149</v>
      </c>
      <c r="B162" s="99" t="s">
        <v>144</v>
      </c>
      <c r="C162" s="83">
        <v>82037</v>
      </c>
      <c r="D162" s="116"/>
    </row>
    <row r="163" spans="1:4" x14ac:dyDescent="0.35">
      <c r="A163" s="99" t="s">
        <v>2150</v>
      </c>
      <c r="B163" s="99" t="s">
        <v>144</v>
      </c>
      <c r="C163" s="83">
        <v>277673</v>
      </c>
      <c r="D163" s="116"/>
    </row>
    <row r="164" spans="1:4" x14ac:dyDescent="0.35">
      <c r="A164" s="99" t="s">
        <v>2151</v>
      </c>
      <c r="B164" s="99" t="s">
        <v>144</v>
      </c>
      <c r="C164" s="83">
        <v>166173</v>
      </c>
      <c r="D164" s="116"/>
    </row>
    <row r="165" spans="1:4" x14ac:dyDescent="0.35">
      <c r="A165" s="99" t="s">
        <v>2152</v>
      </c>
      <c r="B165" s="99" t="s">
        <v>144</v>
      </c>
      <c r="C165" s="83">
        <v>373563</v>
      </c>
      <c r="D165" s="116"/>
    </row>
    <row r="166" spans="1:4" x14ac:dyDescent="0.35">
      <c r="A166" s="99" t="s">
        <v>2153</v>
      </c>
      <c r="B166" s="99" t="s">
        <v>144</v>
      </c>
      <c r="C166" s="83">
        <v>390907</v>
      </c>
      <c r="D166" s="116"/>
    </row>
    <row r="167" spans="1:4" x14ac:dyDescent="0.35">
      <c r="A167" s="99" t="s">
        <v>2154</v>
      </c>
      <c r="B167" s="99" t="s">
        <v>144</v>
      </c>
      <c r="C167" s="83">
        <v>348283</v>
      </c>
      <c r="D167" s="116"/>
    </row>
    <row r="168" spans="1:4" x14ac:dyDescent="0.35">
      <c r="A168" s="99" t="s">
        <v>2155</v>
      </c>
      <c r="B168" s="99" t="s">
        <v>144</v>
      </c>
      <c r="C168" s="83">
        <v>82037</v>
      </c>
      <c r="D168" s="116"/>
    </row>
    <row r="169" spans="1:4" x14ac:dyDescent="0.35">
      <c r="A169" s="99" t="s">
        <v>2157</v>
      </c>
      <c r="B169" s="99" t="s">
        <v>144</v>
      </c>
      <c r="C169" s="83">
        <v>395643</v>
      </c>
      <c r="D169" s="116"/>
    </row>
    <row r="170" spans="1:4" x14ac:dyDescent="0.35">
      <c r="A170" s="99" t="s">
        <v>2158</v>
      </c>
      <c r="B170" s="99" t="s">
        <v>144</v>
      </c>
      <c r="C170" s="83">
        <v>225356</v>
      </c>
      <c r="D170" s="116"/>
    </row>
    <row r="171" spans="1:4" x14ac:dyDescent="0.35">
      <c r="A171" s="99" t="s">
        <v>2161</v>
      </c>
      <c r="B171" s="99" t="s">
        <v>144</v>
      </c>
      <c r="C171" s="83">
        <v>59333</v>
      </c>
      <c r="D171" s="116"/>
    </row>
    <row r="172" spans="1:4" x14ac:dyDescent="0.35">
      <c r="A172" s="99" t="s">
        <v>2163</v>
      </c>
      <c r="B172" s="99" t="s">
        <v>144</v>
      </c>
      <c r="C172" s="83">
        <v>73523</v>
      </c>
      <c r="D172" s="116"/>
    </row>
    <row r="173" spans="1:4" x14ac:dyDescent="0.35">
      <c r="A173" s="99" t="s">
        <v>2164</v>
      </c>
      <c r="B173" s="99" t="s">
        <v>144</v>
      </c>
      <c r="C173" s="83">
        <v>395643</v>
      </c>
      <c r="D173" s="116"/>
    </row>
    <row r="174" spans="1:4" x14ac:dyDescent="0.35">
      <c r="A174" s="99" t="s">
        <v>2165</v>
      </c>
      <c r="B174" s="99" t="s">
        <v>144</v>
      </c>
      <c r="C174" s="83">
        <v>395643</v>
      </c>
      <c r="D174" s="116"/>
    </row>
    <row r="175" spans="1:4" x14ac:dyDescent="0.35">
      <c r="A175" s="99" t="s">
        <v>2166</v>
      </c>
      <c r="B175" s="99" t="s">
        <v>144</v>
      </c>
      <c r="C175" s="83">
        <v>84875</v>
      </c>
      <c r="D175" s="116"/>
    </row>
    <row r="176" spans="1:4" x14ac:dyDescent="0.35">
      <c r="A176" s="99" t="s">
        <v>180</v>
      </c>
      <c r="B176" s="99" t="s">
        <v>144</v>
      </c>
      <c r="C176" s="83">
        <v>53657</v>
      </c>
      <c r="D176" s="116"/>
    </row>
    <row r="177" spans="1:4" x14ac:dyDescent="0.35">
      <c r="A177" s="99" t="s">
        <v>182</v>
      </c>
      <c r="B177" s="99" t="s">
        <v>144</v>
      </c>
      <c r="C177" s="83">
        <v>66428</v>
      </c>
      <c r="D177" s="116"/>
    </row>
    <row r="178" spans="1:4" x14ac:dyDescent="0.35">
      <c r="A178" s="99" t="s">
        <v>183</v>
      </c>
      <c r="B178" s="99" t="s">
        <v>144</v>
      </c>
      <c r="C178" s="83">
        <v>90551</v>
      </c>
      <c r="D178" s="116"/>
    </row>
    <row r="179" spans="1:4" x14ac:dyDescent="0.35">
      <c r="A179" s="99" t="s">
        <v>2167</v>
      </c>
      <c r="B179" s="99" t="s">
        <v>144</v>
      </c>
      <c r="C179" s="83">
        <v>179553</v>
      </c>
      <c r="D179" s="116"/>
    </row>
    <row r="180" spans="1:4" x14ac:dyDescent="0.35">
      <c r="A180" s="99" t="s">
        <v>185</v>
      </c>
      <c r="B180" s="99" t="s">
        <v>144</v>
      </c>
      <c r="C180" s="83">
        <v>46562</v>
      </c>
      <c r="D180" s="116"/>
    </row>
    <row r="181" spans="1:4" x14ac:dyDescent="0.35">
      <c r="A181" s="99" t="s">
        <v>2168</v>
      </c>
      <c r="B181" s="99" t="s">
        <v>144</v>
      </c>
      <c r="C181" s="83">
        <v>65009</v>
      </c>
      <c r="D181" s="116"/>
    </row>
    <row r="182" spans="1:4" x14ac:dyDescent="0.35">
      <c r="A182" s="99" t="s">
        <v>2169</v>
      </c>
      <c r="B182" s="99" t="s">
        <v>144</v>
      </c>
      <c r="C182" s="83">
        <v>66428</v>
      </c>
      <c r="D182" s="116"/>
    </row>
    <row r="183" spans="1:4" x14ac:dyDescent="0.35">
      <c r="A183" s="99" t="s">
        <v>2170</v>
      </c>
      <c r="B183" s="99" t="s">
        <v>144</v>
      </c>
      <c r="C183" s="83">
        <v>128263</v>
      </c>
      <c r="D183" s="116"/>
    </row>
    <row r="184" spans="1:4" x14ac:dyDescent="0.35">
      <c r="A184" s="99" t="s">
        <v>3888</v>
      </c>
      <c r="B184" s="99" t="s">
        <v>144</v>
      </c>
      <c r="C184" s="83">
        <v>73523</v>
      </c>
      <c r="D184" s="116"/>
    </row>
    <row r="185" spans="1:4" x14ac:dyDescent="0.35">
      <c r="A185" s="99" t="s">
        <v>3619</v>
      </c>
      <c r="B185" s="99" t="s">
        <v>144</v>
      </c>
      <c r="C185" s="83">
        <v>94808</v>
      </c>
      <c r="D185" s="116"/>
    </row>
    <row r="186" spans="1:4" x14ac:dyDescent="0.35">
      <c r="A186" s="99" t="s">
        <v>194</v>
      </c>
      <c r="B186" s="99" t="s">
        <v>144</v>
      </c>
      <c r="C186" s="83">
        <v>45143</v>
      </c>
      <c r="D186" s="116"/>
    </row>
    <row r="187" spans="1:4" x14ac:dyDescent="0.35">
      <c r="A187" s="99" t="s">
        <v>2174</v>
      </c>
      <c r="B187" s="99" t="s">
        <v>144</v>
      </c>
      <c r="C187" s="83">
        <v>56495</v>
      </c>
      <c r="D187" s="116"/>
    </row>
    <row r="188" spans="1:4" x14ac:dyDescent="0.35">
      <c r="A188" s="99" t="s">
        <v>2175</v>
      </c>
      <c r="B188" s="99" t="s">
        <v>144</v>
      </c>
      <c r="C188" s="83">
        <v>197393</v>
      </c>
      <c r="D188" s="116"/>
    </row>
    <row r="189" spans="1:4" x14ac:dyDescent="0.35">
      <c r="A189" s="99" t="s">
        <v>3889</v>
      </c>
      <c r="B189" s="99" t="s">
        <v>144</v>
      </c>
      <c r="C189" s="83">
        <v>239763</v>
      </c>
      <c r="D189" s="116"/>
    </row>
    <row r="190" spans="1:4" x14ac:dyDescent="0.35">
      <c r="A190" s="99" t="s">
        <v>200</v>
      </c>
      <c r="B190" s="99" t="s">
        <v>144</v>
      </c>
      <c r="C190" s="83">
        <v>59333</v>
      </c>
      <c r="D190" s="116"/>
    </row>
    <row r="191" spans="1:4" x14ac:dyDescent="0.35">
      <c r="A191" s="99" t="s">
        <v>2176</v>
      </c>
      <c r="B191" s="99" t="s">
        <v>144</v>
      </c>
      <c r="C191" s="83">
        <v>128263</v>
      </c>
      <c r="D191" s="116"/>
    </row>
    <row r="192" spans="1:4" x14ac:dyDescent="0.35">
      <c r="A192" s="99" t="s">
        <v>2180</v>
      </c>
      <c r="B192" s="99" t="s">
        <v>144</v>
      </c>
      <c r="C192" s="83">
        <v>80618</v>
      </c>
      <c r="D192" s="116"/>
    </row>
    <row r="193" spans="1:4" x14ac:dyDescent="0.35">
      <c r="A193" s="99" t="s">
        <v>2181</v>
      </c>
      <c r="B193" s="99" t="s">
        <v>144</v>
      </c>
      <c r="C193" s="83">
        <v>395643</v>
      </c>
      <c r="D193" s="116"/>
    </row>
    <row r="194" spans="1:4" x14ac:dyDescent="0.35">
      <c r="A194" s="99" t="s">
        <v>2182</v>
      </c>
      <c r="B194" s="99" t="s">
        <v>144</v>
      </c>
      <c r="C194" s="83">
        <v>80618</v>
      </c>
      <c r="D194" s="116"/>
    </row>
    <row r="195" spans="1:4" x14ac:dyDescent="0.35">
      <c r="A195" s="99" t="s">
        <v>2183</v>
      </c>
      <c r="B195" s="99" t="s">
        <v>144</v>
      </c>
      <c r="C195" s="83">
        <v>70685</v>
      </c>
      <c r="D195" s="116"/>
    </row>
    <row r="196" spans="1:4" x14ac:dyDescent="0.35">
      <c r="A196" s="99" t="s">
        <v>2185</v>
      </c>
      <c r="B196" s="99" t="s">
        <v>144</v>
      </c>
      <c r="C196" s="83">
        <v>373563</v>
      </c>
      <c r="D196" s="116"/>
    </row>
    <row r="197" spans="1:4" x14ac:dyDescent="0.35">
      <c r="A197" s="99" t="s">
        <v>2186</v>
      </c>
      <c r="B197" s="99" t="s">
        <v>144</v>
      </c>
      <c r="C197" s="83">
        <v>77780</v>
      </c>
      <c r="D197" s="116"/>
    </row>
    <row r="198" spans="1:4" x14ac:dyDescent="0.35">
      <c r="A198" s="99" t="s">
        <v>2187</v>
      </c>
      <c r="B198" s="99" t="s">
        <v>144</v>
      </c>
      <c r="C198" s="83">
        <v>62171</v>
      </c>
      <c r="D198" s="116"/>
    </row>
    <row r="199" spans="1:4" x14ac:dyDescent="0.35">
      <c r="A199" s="99" t="s">
        <v>215</v>
      </c>
      <c r="B199" s="99" t="s">
        <v>144</v>
      </c>
      <c r="C199" s="83">
        <v>134953</v>
      </c>
      <c r="D199" s="116"/>
    </row>
    <row r="200" spans="1:4" x14ac:dyDescent="0.35">
      <c r="A200" s="99" t="s">
        <v>216</v>
      </c>
      <c r="B200" s="99" t="s">
        <v>144</v>
      </c>
      <c r="C200" s="83">
        <v>90551</v>
      </c>
      <c r="D200" s="116"/>
    </row>
    <row r="201" spans="1:4" x14ac:dyDescent="0.35">
      <c r="A201" s="99" t="s">
        <v>218</v>
      </c>
      <c r="B201" s="99" t="s">
        <v>144</v>
      </c>
      <c r="C201" s="83">
        <v>67847</v>
      </c>
      <c r="D201" s="116"/>
    </row>
    <row r="202" spans="1:4" x14ac:dyDescent="0.35">
      <c r="A202" s="99" t="s">
        <v>2189</v>
      </c>
      <c r="B202" s="99" t="s">
        <v>144</v>
      </c>
      <c r="C202" s="83">
        <v>65009</v>
      </c>
      <c r="D202" s="116"/>
    </row>
    <row r="203" spans="1:4" x14ac:dyDescent="0.35">
      <c r="A203" s="99" t="s">
        <v>2190</v>
      </c>
      <c r="B203" s="99" t="s">
        <v>144</v>
      </c>
      <c r="C203" s="83">
        <v>308893</v>
      </c>
      <c r="D203" s="116"/>
    </row>
    <row r="204" spans="1:4" x14ac:dyDescent="0.35">
      <c r="A204" s="99" t="s">
        <v>2191</v>
      </c>
      <c r="B204" s="99" t="s">
        <v>144</v>
      </c>
      <c r="C204" s="83">
        <v>55076</v>
      </c>
      <c r="D204" s="116"/>
    </row>
    <row r="205" spans="1:4" x14ac:dyDescent="0.35">
      <c r="A205" s="99" t="s">
        <v>2192</v>
      </c>
      <c r="B205" s="99" t="s">
        <v>144</v>
      </c>
      <c r="C205" s="83">
        <v>288823</v>
      </c>
      <c r="D205" s="116"/>
    </row>
    <row r="206" spans="1:4" x14ac:dyDescent="0.35">
      <c r="A206" s="99" t="s">
        <v>224</v>
      </c>
      <c r="B206" s="99" t="s">
        <v>144</v>
      </c>
      <c r="C206" s="83">
        <v>50819</v>
      </c>
      <c r="D206" s="116"/>
    </row>
    <row r="207" spans="1:4" x14ac:dyDescent="0.35">
      <c r="A207" s="99" t="s">
        <v>225</v>
      </c>
      <c r="B207" s="99" t="s">
        <v>144</v>
      </c>
      <c r="C207" s="83">
        <v>395643</v>
      </c>
      <c r="D207" s="116"/>
    </row>
    <row r="208" spans="1:4" x14ac:dyDescent="0.35">
      <c r="A208" s="99" t="s">
        <v>2193</v>
      </c>
      <c r="B208" s="99" t="s">
        <v>144</v>
      </c>
      <c r="C208" s="83">
        <v>83456</v>
      </c>
      <c r="D208" s="116"/>
    </row>
    <row r="209" spans="1:4" x14ac:dyDescent="0.35">
      <c r="A209" s="99" t="s">
        <v>2195</v>
      </c>
      <c r="B209" s="99" t="s">
        <v>144</v>
      </c>
      <c r="C209" s="83">
        <v>395643</v>
      </c>
      <c r="D209" s="116"/>
    </row>
    <row r="210" spans="1:4" x14ac:dyDescent="0.35">
      <c r="A210" s="99" t="s">
        <v>3623</v>
      </c>
      <c r="B210" s="99" t="s">
        <v>144</v>
      </c>
      <c r="C210" s="83">
        <v>47981</v>
      </c>
      <c r="D210" s="116"/>
    </row>
    <row r="211" spans="1:4" x14ac:dyDescent="0.35">
      <c r="A211" s="99" t="s">
        <v>229</v>
      </c>
      <c r="B211" s="99" t="s">
        <v>144</v>
      </c>
      <c r="C211" s="83">
        <v>320043</v>
      </c>
      <c r="D211" s="116"/>
    </row>
    <row r="212" spans="1:4" x14ac:dyDescent="0.35">
      <c r="A212" s="99" t="s">
        <v>231</v>
      </c>
      <c r="B212" s="99" t="s">
        <v>144</v>
      </c>
      <c r="C212" s="83">
        <v>80618</v>
      </c>
      <c r="D212" s="116"/>
    </row>
    <row r="213" spans="1:4" x14ac:dyDescent="0.35">
      <c r="A213" s="99" t="s">
        <v>234</v>
      </c>
      <c r="B213" s="99" t="s">
        <v>144</v>
      </c>
      <c r="C213" s="83">
        <v>76361</v>
      </c>
      <c r="D213" s="116"/>
    </row>
    <row r="214" spans="1:4" x14ac:dyDescent="0.35">
      <c r="A214" s="99" t="s">
        <v>2199</v>
      </c>
      <c r="B214" s="99" t="s">
        <v>144</v>
      </c>
      <c r="C214" s="83">
        <v>73523</v>
      </c>
      <c r="D214" s="116"/>
    </row>
    <row r="215" spans="1:4" x14ac:dyDescent="0.35">
      <c r="A215" s="99" t="s">
        <v>2200</v>
      </c>
      <c r="B215" s="99" t="s">
        <v>144</v>
      </c>
      <c r="C215" s="83">
        <v>70685</v>
      </c>
      <c r="D215" s="116"/>
    </row>
    <row r="216" spans="1:4" x14ac:dyDescent="0.35">
      <c r="A216" s="99" t="s">
        <v>2201</v>
      </c>
      <c r="B216" s="99" t="s">
        <v>144</v>
      </c>
      <c r="C216" s="83">
        <v>93389</v>
      </c>
      <c r="D216" s="116"/>
    </row>
    <row r="217" spans="1:4" x14ac:dyDescent="0.35">
      <c r="A217" s="99" t="s">
        <v>2202</v>
      </c>
      <c r="B217" s="99" t="s">
        <v>144</v>
      </c>
      <c r="C217" s="83">
        <v>69266</v>
      </c>
      <c r="D217" s="116"/>
    </row>
    <row r="218" spans="1:4" x14ac:dyDescent="0.35">
      <c r="A218" s="99" t="s">
        <v>2203</v>
      </c>
      <c r="B218" s="99" t="s">
        <v>144</v>
      </c>
      <c r="C218" s="83">
        <v>74942</v>
      </c>
      <c r="D218" s="116"/>
    </row>
    <row r="219" spans="1:4" x14ac:dyDescent="0.35">
      <c r="A219" s="99" t="s">
        <v>2204</v>
      </c>
      <c r="B219" s="99" t="s">
        <v>144</v>
      </c>
      <c r="C219" s="83">
        <v>77780</v>
      </c>
      <c r="D219" s="116"/>
    </row>
    <row r="220" spans="1:4" x14ac:dyDescent="0.35">
      <c r="A220" s="99" t="s">
        <v>2205</v>
      </c>
      <c r="B220" s="99" t="s">
        <v>144</v>
      </c>
      <c r="C220" s="83">
        <v>77780</v>
      </c>
      <c r="D220" s="116"/>
    </row>
    <row r="221" spans="1:4" x14ac:dyDescent="0.35">
      <c r="A221" s="99" t="s">
        <v>2206</v>
      </c>
      <c r="B221" s="99" t="s">
        <v>144</v>
      </c>
      <c r="C221" s="83">
        <v>96227</v>
      </c>
      <c r="D221" s="116"/>
    </row>
    <row r="222" spans="1:4" x14ac:dyDescent="0.35">
      <c r="A222" s="99" t="s">
        <v>2207</v>
      </c>
      <c r="B222" s="99" t="s">
        <v>144</v>
      </c>
      <c r="C222" s="83">
        <v>60752</v>
      </c>
      <c r="D222" s="116"/>
    </row>
    <row r="223" spans="1:4" x14ac:dyDescent="0.35">
      <c r="A223" s="99" t="s">
        <v>2208</v>
      </c>
      <c r="B223" s="99" t="s">
        <v>144</v>
      </c>
      <c r="C223" s="83">
        <v>57914</v>
      </c>
      <c r="D223" s="116"/>
    </row>
    <row r="224" spans="1:4" x14ac:dyDescent="0.35">
      <c r="A224" s="99" t="s">
        <v>2209</v>
      </c>
      <c r="B224" s="99" t="s">
        <v>144</v>
      </c>
      <c r="C224" s="83">
        <v>65009</v>
      </c>
      <c r="D224" s="116"/>
    </row>
    <row r="225" spans="1:4" x14ac:dyDescent="0.35">
      <c r="A225" s="99" t="s">
        <v>2210</v>
      </c>
      <c r="B225" s="99" t="s">
        <v>144</v>
      </c>
      <c r="C225" s="83">
        <v>127445</v>
      </c>
      <c r="D225" s="116"/>
    </row>
    <row r="226" spans="1:4" x14ac:dyDescent="0.35">
      <c r="A226" s="99" t="s">
        <v>2211</v>
      </c>
      <c r="B226" s="99" t="s">
        <v>144</v>
      </c>
      <c r="C226" s="83">
        <v>69266</v>
      </c>
      <c r="D226" s="116"/>
    </row>
    <row r="227" spans="1:4" x14ac:dyDescent="0.35">
      <c r="A227" s="99" t="s">
        <v>2212</v>
      </c>
      <c r="B227" s="99" t="s">
        <v>144</v>
      </c>
      <c r="C227" s="83">
        <v>87713</v>
      </c>
      <c r="D227" s="116"/>
    </row>
    <row r="228" spans="1:4" x14ac:dyDescent="0.35">
      <c r="A228" s="99" t="s">
        <v>2213</v>
      </c>
      <c r="B228" s="99" t="s">
        <v>144</v>
      </c>
      <c r="C228" s="83">
        <v>56495</v>
      </c>
      <c r="D228" s="116"/>
    </row>
    <row r="229" spans="1:4" x14ac:dyDescent="0.35">
      <c r="A229" s="99" t="s">
        <v>2215</v>
      </c>
      <c r="B229" s="99" t="s">
        <v>144</v>
      </c>
      <c r="C229" s="83">
        <v>73523</v>
      </c>
      <c r="D229" s="116"/>
    </row>
    <row r="230" spans="1:4" x14ac:dyDescent="0.35">
      <c r="A230" s="99" t="s">
        <v>2216</v>
      </c>
      <c r="B230" s="99" t="s">
        <v>144</v>
      </c>
      <c r="C230" s="83">
        <v>86294</v>
      </c>
      <c r="D230" s="116"/>
    </row>
    <row r="231" spans="1:4" x14ac:dyDescent="0.35">
      <c r="A231" s="99" t="s">
        <v>252</v>
      </c>
      <c r="B231" s="99" t="s">
        <v>144</v>
      </c>
      <c r="C231" s="83">
        <v>59333</v>
      </c>
      <c r="D231" s="116"/>
    </row>
    <row r="232" spans="1:4" x14ac:dyDescent="0.35">
      <c r="A232" s="99" t="s">
        <v>2217</v>
      </c>
      <c r="B232" s="99" t="s">
        <v>144</v>
      </c>
      <c r="C232" s="83">
        <v>55076</v>
      </c>
      <c r="D232" s="116"/>
    </row>
    <row r="233" spans="1:4" x14ac:dyDescent="0.35">
      <c r="A233" s="99" t="s">
        <v>2219</v>
      </c>
      <c r="B233" s="99" t="s">
        <v>144</v>
      </c>
      <c r="C233" s="83">
        <v>395643</v>
      </c>
      <c r="D233" s="116"/>
    </row>
    <row r="234" spans="1:4" x14ac:dyDescent="0.35">
      <c r="A234" s="99" t="s">
        <v>255</v>
      </c>
      <c r="B234" s="99" t="s">
        <v>144</v>
      </c>
      <c r="C234" s="83">
        <v>66428</v>
      </c>
      <c r="D234" s="116"/>
    </row>
    <row r="235" spans="1:4" x14ac:dyDescent="0.35">
      <c r="A235" s="99" t="s">
        <v>2220</v>
      </c>
      <c r="B235" s="99" t="s">
        <v>144</v>
      </c>
      <c r="C235" s="83">
        <v>76361</v>
      </c>
      <c r="D235" s="116"/>
    </row>
    <row r="236" spans="1:4" x14ac:dyDescent="0.35">
      <c r="A236" s="99" t="s">
        <v>2221</v>
      </c>
      <c r="B236" s="99" t="s">
        <v>144</v>
      </c>
      <c r="C236" s="83">
        <v>395643</v>
      </c>
      <c r="D236" s="116"/>
    </row>
    <row r="237" spans="1:4" x14ac:dyDescent="0.35">
      <c r="A237" s="99" t="s">
        <v>2222</v>
      </c>
      <c r="B237" s="99" t="s">
        <v>144</v>
      </c>
      <c r="C237" s="83">
        <v>152793</v>
      </c>
      <c r="D237" s="116"/>
    </row>
    <row r="238" spans="1:4" x14ac:dyDescent="0.35">
      <c r="A238" s="99" t="s">
        <v>2223</v>
      </c>
      <c r="B238" s="99" t="s">
        <v>144</v>
      </c>
      <c r="C238" s="83">
        <v>66428</v>
      </c>
      <c r="D238" s="116"/>
    </row>
    <row r="239" spans="1:4" x14ac:dyDescent="0.35">
      <c r="A239" s="99" t="s">
        <v>2224</v>
      </c>
      <c r="B239" s="99" t="s">
        <v>144</v>
      </c>
      <c r="C239" s="83">
        <v>94808</v>
      </c>
      <c r="D239" s="116"/>
    </row>
    <row r="240" spans="1:4" x14ac:dyDescent="0.35">
      <c r="A240" s="99" t="s">
        <v>263</v>
      </c>
      <c r="B240" s="99" t="s">
        <v>144</v>
      </c>
      <c r="C240" s="83">
        <v>52238</v>
      </c>
      <c r="D240" s="116"/>
    </row>
    <row r="241" spans="1:4" x14ac:dyDescent="0.35">
      <c r="A241" s="99" t="s">
        <v>3615</v>
      </c>
      <c r="B241" s="99" t="s">
        <v>144</v>
      </c>
      <c r="C241" s="83">
        <v>172863</v>
      </c>
      <c r="D241" s="116"/>
    </row>
    <row r="242" spans="1:4" x14ac:dyDescent="0.35">
      <c r="A242" s="99" t="s">
        <v>265</v>
      </c>
      <c r="B242" s="99" t="s">
        <v>144</v>
      </c>
      <c r="C242" s="83">
        <v>46562</v>
      </c>
      <c r="D242" s="116"/>
    </row>
    <row r="243" spans="1:4" x14ac:dyDescent="0.35">
      <c r="A243" s="99" t="s">
        <v>2226</v>
      </c>
      <c r="B243" s="99" t="s">
        <v>144</v>
      </c>
      <c r="C243" s="83">
        <v>65009</v>
      </c>
      <c r="D243" s="116"/>
    </row>
    <row r="244" spans="1:4" x14ac:dyDescent="0.35">
      <c r="A244" s="99" t="s">
        <v>2227</v>
      </c>
      <c r="B244" s="99" t="s">
        <v>144</v>
      </c>
      <c r="C244" s="83">
        <v>395643</v>
      </c>
      <c r="D244" s="116"/>
    </row>
    <row r="245" spans="1:4" x14ac:dyDescent="0.35">
      <c r="A245" s="99" t="s">
        <v>269</v>
      </c>
      <c r="B245" s="99" t="s">
        <v>144</v>
      </c>
      <c r="C245" s="83">
        <v>53657</v>
      </c>
      <c r="D245" s="116"/>
    </row>
    <row r="246" spans="1:4" ht="18" customHeight="1" x14ac:dyDescent="0.35">
      <c r="A246" s="99" t="s">
        <v>3890</v>
      </c>
      <c r="B246" s="99" t="s">
        <v>144</v>
      </c>
      <c r="C246" s="83">
        <v>80618</v>
      </c>
      <c r="D246" s="116"/>
    </row>
    <row r="247" spans="1:4" x14ac:dyDescent="0.35">
      <c r="A247" s="99" t="s">
        <v>2228</v>
      </c>
      <c r="B247" s="99" t="s">
        <v>144</v>
      </c>
      <c r="C247" s="83">
        <v>373563</v>
      </c>
      <c r="D247" s="116"/>
    </row>
    <row r="248" spans="1:4" x14ac:dyDescent="0.35">
      <c r="A248" s="99" t="s">
        <v>3891</v>
      </c>
      <c r="B248" s="99" t="s">
        <v>144</v>
      </c>
      <c r="C248" s="83">
        <v>73523</v>
      </c>
      <c r="D248" s="116"/>
    </row>
    <row r="249" spans="1:4" x14ac:dyDescent="0.35">
      <c r="A249" s="99" t="s">
        <v>2229</v>
      </c>
      <c r="B249" s="99" t="s">
        <v>144</v>
      </c>
      <c r="C249" s="83">
        <v>53657</v>
      </c>
      <c r="D249" s="116"/>
    </row>
    <row r="250" spans="1:4" x14ac:dyDescent="0.35">
      <c r="A250" s="99" t="s">
        <v>591</v>
      </c>
      <c r="B250" s="99" t="s">
        <v>144</v>
      </c>
      <c r="C250" s="98">
        <v>141643</v>
      </c>
      <c r="D250" s="116"/>
    </row>
    <row r="251" spans="1:4" x14ac:dyDescent="0.35">
      <c r="A251" s="99" t="s">
        <v>275</v>
      </c>
      <c r="B251" s="99" t="s">
        <v>144</v>
      </c>
      <c r="C251" s="83">
        <v>127445</v>
      </c>
      <c r="D251" s="116"/>
    </row>
    <row r="252" spans="1:4" x14ac:dyDescent="0.35">
      <c r="A252" s="99" t="s">
        <v>2230</v>
      </c>
      <c r="B252" s="99" t="s">
        <v>144</v>
      </c>
      <c r="C252" s="83">
        <v>72104</v>
      </c>
      <c r="D252" s="116"/>
    </row>
    <row r="253" spans="1:4" x14ac:dyDescent="0.35">
      <c r="A253" s="99" t="s">
        <v>277</v>
      </c>
      <c r="B253" s="99" t="s">
        <v>144</v>
      </c>
      <c r="C253" s="83">
        <v>49400</v>
      </c>
      <c r="D253" s="116"/>
    </row>
    <row r="254" spans="1:4" x14ac:dyDescent="0.35">
      <c r="A254" s="99" t="s">
        <v>3624</v>
      </c>
      <c r="B254" s="99" t="s">
        <v>144</v>
      </c>
      <c r="C254" s="83">
        <v>312763</v>
      </c>
      <c r="D254" s="116"/>
    </row>
    <row r="255" spans="1:4" x14ac:dyDescent="0.35">
      <c r="A255" s="99" t="s">
        <v>3617</v>
      </c>
      <c r="B255" s="99" t="s">
        <v>144</v>
      </c>
      <c r="C255" s="83">
        <v>128263</v>
      </c>
      <c r="D255" s="116"/>
    </row>
    <row r="256" spans="1:4" x14ac:dyDescent="0.35">
      <c r="A256" s="99" t="s">
        <v>278</v>
      </c>
      <c r="B256" s="99" t="s">
        <v>144</v>
      </c>
      <c r="C256" s="83">
        <v>94808</v>
      </c>
      <c r="D256" s="116"/>
    </row>
    <row r="257" spans="1:4" x14ac:dyDescent="0.35">
      <c r="A257" s="99" t="s">
        <v>2231</v>
      </c>
      <c r="B257" s="99" t="s">
        <v>144</v>
      </c>
      <c r="C257" s="83">
        <v>70685</v>
      </c>
      <c r="D257" s="116"/>
    </row>
    <row r="258" spans="1:4" x14ac:dyDescent="0.35">
      <c r="A258" s="99" t="s">
        <v>2232</v>
      </c>
      <c r="B258" s="99" t="s">
        <v>144</v>
      </c>
      <c r="C258" s="83">
        <v>250913</v>
      </c>
      <c r="D258" s="116"/>
    </row>
    <row r="259" spans="1:4" x14ac:dyDescent="0.35">
      <c r="A259" s="99" t="s">
        <v>2233</v>
      </c>
      <c r="B259" s="99" t="s">
        <v>144</v>
      </c>
      <c r="C259" s="83">
        <v>59333</v>
      </c>
      <c r="D259" s="116"/>
    </row>
    <row r="260" spans="1:4" x14ac:dyDescent="0.35">
      <c r="A260" s="99" t="s">
        <v>283</v>
      </c>
      <c r="B260" s="99" t="s">
        <v>144</v>
      </c>
      <c r="C260" s="83">
        <v>67847</v>
      </c>
      <c r="D260" s="116"/>
    </row>
    <row r="261" spans="1:4" x14ac:dyDescent="0.35">
      <c r="A261" s="99" t="s">
        <v>2234</v>
      </c>
      <c r="B261" s="99" t="s">
        <v>144</v>
      </c>
      <c r="C261" s="83">
        <v>59333</v>
      </c>
      <c r="D261" s="116"/>
    </row>
    <row r="262" spans="1:4" x14ac:dyDescent="0.35">
      <c r="A262" s="99" t="s">
        <v>2235</v>
      </c>
      <c r="B262" s="99" t="s">
        <v>144</v>
      </c>
      <c r="C262" s="83">
        <v>190703</v>
      </c>
      <c r="D262" s="116"/>
    </row>
    <row r="263" spans="1:4" x14ac:dyDescent="0.35">
      <c r="A263" s="99" t="s">
        <v>3894</v>
      </c>
      <c r="B263" s="99" t="s">
        <v>144</v>
      </c>
      <c r="C263" s="83">
        <v>146280</v>
      </c>
      <c r="D263" s="116"/>
    </row>
    <row r="264" spans="1:4" x14ac:dyDescent="0.35">
      <c r="A264" s="99" t="s">
        <v>2146</v>
      </c>
      <c r="B264" s="99" t="s">
        <v>144</v>
      </c>
      <c r="C264" s="83">
        <v>77780</v>
      </c>
      <c r="D264" s="116"/>
    </row>
    <row r="265" spans="1:4" x14ac:dyDescent="0.35">
      <c r="A265" s="99" t="s">
        <v>2236</v>
      </c>
      <c r="B265" s="99" t="s">
        <v>144</v>
      </c>
      <c r="C265" s="83">
        <v>116093</v>
      </c>
      <c r="D265" s="116"/>
    </row>
    <row r="266" spans="1:4" x14ac:dyDescent="0.35">
      <c r="A266" s="99" t="s">
        <v>2238</v>
      </c>
      <c r="B266" s="99" t="s">
        <v>144</v>
      </c>
      <c r="C266" s="83">
        <v>208543</v>
      </c>
      <c r="D266" s="116"/>
    </row>
    <row r="267" spans="1:4" x14ac:dyDescent="0.35">
      <c r="A267" s="99" t="s">
        <v>290</v>
      </c>
      <c r="B267" s="99" t="s">
        <v>144</v>
      </c>
      <c r="C267" s="83">
        <v>56495</v>
      </c>
      <c r="D267" s="116"/>
    </row>
    <row r="268" spans="1:4" x14ac:dyDescent="0.35">
      <c r="A268" s="99" t="s">
        <v>291</v>
      </c>
      <c r="B268" s="99" t="s">
        <v>144</v>
      </c>
      <c r="C268" s="83">
        <v>373563</v>
      </c>
      <c r="D268" s="116"/>
    </row>
    <row r="269" spans="1:4" x14ac:dyDescent="0.35">
      <c r="A269" s="99" t="s">
        <v>292</v>
      </c>
      <c r="B269" s="99" t="s">
        <v>144</v>
      </c>
      <c r="C269" s="83">
        <v>70685</v>
      </c>
      <c r="D269" s="116"/>
    </row>
    <row r="270" spans="1:4" x14ac:dyDescent="0.35">
      <c r="A270" s="99" t="s">
        <v>294</v>
      </c>
      <c r="B270" s="99" t="s">
        <v>144</v>
      </c>
      <c r="C270" s="83">
        <v>175691</v>
      </c>
      <c r="D270" s="116"/>
    </row>
    <row r="271" spans="1:4" x14ac:dyDescent="0.35">
      <c r="A271" s="99" t="s">
        <v>295</v>
      </c>
      <c r="B271" s="99" t="s">
        <v>144</v>
      </c>
      <c r="C271" s="83">
        <v>395643</v>
      </c>
      <c r="D271" s="116"/>
    </row>
    <row r="272" spans="1:4" x14ac:dyDescent="0.35">
      <c r="A272" s="99" t="s">
        <v>296</v>
      </c>
      <c r="B272" s="99" t="s">
        <v>144</v>
      </c>
      <c r="C272" s="83">
        <v>52238</v>
      </c>
      <c r="D272" s="116"/>
    </row>
    <row r="273" spans="1:4" x14ac:dyDescent="0.35">
      <c r="A273" s="99" t="s">
        <v>2241</v>
      </c>
      <c r="B273" s="99" t="s">
        <v>144</v>
      </c>
      <c r="C273" s="83">
        <v>87713</v>
      </c>
      <c r="D273" s="116"/>
    </row>
    <row r="274" spans="1:4" x14ac:dyDescent="0.35">
      <c r="A274" s="99" t="s">
        <v>2243</v>
      </c>
      <c r="B274" s="99" t="s">
        <v>144</v>
      </c>
      <c r="C274" s="83">
        <v>46562</v>
      </c>
      <c r="D274" s="116"/>
    </row>
    <row r="275" spans="1:4" x14ac:dyDescent="0.35">
      <c r="A275" s="99" t="s">
        <v>301</v>
      </c>
      <c r="B275" s="99" t="s">
        <v>144</v>
      </c>
      <c r="C275" s="83">
        <v>103322</v>
      </c>
      <c r="D275" s="116"/>
    </row>
    <row r="276" spans="1:4" x14ac:dyDescent="0.35">
      <c r="A276" s="99" t="s">
        <v>2244</v>
      </c>
      <c r="B276" s="99" t="s">
        <v>144</v>
      </c>
      <c r="C276" s="83">
        <v>73523</v>
      </c>
      <c r="D276" s="116"/>
    </row>
    <row r="277" spans="1:4" x14ac:dyDescent="0.35">
      <c r="A277" s="99" t="s">
        <v>303</v>
      </c>
      <c r="B277" s="99" t="s">
        <v>144</v>
      </c>
      <c r="C277" s="83">
        <v>255373</v>
      </c>
      <c r="D277" s="116"/>
    </row>
    <row r="278" spans="1:4" x14ac:dyDescent="0.35">
      <c r="A278" s="99" t="s">
        <v>2245</v>
      </c>
      <c r="B278" s="99" t="s">
        <v>144</v>
      </c>
      <c r="C278" s="83">
        <v>63590</v>
      </c>
      <c r="D278" s="116"/>
    </row>
    <row r="279" spans="1:4" x14ac:dyDescent="0.35">
      <c r="A279" s="99" t="s">
        <v>306</v>
      </c>
      <c r="B279" s="99" t="s">
        <v>144</v>
      </c>
      <c r="C279" s="83">
        <v>91970</v>
      </c>
      <c r="D279" s="116"/>
    </row>
    <row r="280" spans="1:4" x14ac:dyDescent="0.35">
      <c r="A280" s="99" t="s">
        <v>2247</v>
      </c>
      <c r="B280" s="99" t="s">
        <v>144</v>
      </c>
      <c r="C280" s="83">
        <v>197393</v>
      </c>
      <c r="D280" s="116"/>
    </row>
    <row r="281" spans="1:4" x14ac:dyDescent="0.35">
      <c r="A281" s="99" t="s">
        <v>308</v>
      </c>
      <c r="B281" s="99" t="s">
        <v>144</v>
      </c>
      <c r="C281" s="83">
        <v>55076</v>
      </c>
      <c r="D281" s="116"/>
    </row>
    <row r="282" spans="1:4" x14ac:dyDescent="0.35">
      <c r="A282" s="99" t="s">
        <v>2248</v>
      </c>
      <c r="B282" s="99" t="s">
        <v>144</v>
      </c>
      <c r="C282" s="83">
        <v>49400</v>
      </c>
      <c r="D282" s="116"/>
    </row>
    <row r="283" spans="1:4" x14ac:dyDescent="0.35">
      <c r="A283" s="99" t="s">
        <v>2249</v>
      </c>
      <c r="B283" s="99" t="s">
        <v>144</v>
      </c>
      <c r="C283" s="83">
        <v>96227</v>
      </c>
      <c r="D283" s="116"/>
    </row>
    <row r="284" spans="1:4" x14ac:dyDescent="0.35">
      <c r="A284" s="99" t="s">
        <v>311</v>
      </c>
      <c r="B284" s="99" t="s">
        <v>144</v>
      </c>
      <c r="C284" s="83">
        <v>373563</v>
      </c>
      <c r="D284" s="116"/>
    </row>
    <row r="285" spans="1:4" x14ac:dyDescent="0.35">
      <c r="A285" s="99" t="s">
        <v>2250</v>
      </c>
      <c r="B285" s="99" t="s">
        <v>144</v>
      </c>
      <c r="C285" s="83">
        <v>373563</v>
      </c>
      <c r="D285" s="116"/>
    </row>
    <row r="286" spans="1:4" x14ac:dyDescent="0.35">
      <c r="A286" s="99" t="s">
        <v>2251</v>
      </c>
      <c r="B286" s="99" t="s">
        <v>144</v>
      </c>
      <c r="C286" s="83">
        <v>624306</v>
      </c>
      <c r="D286" s="116"/>
    </row>
    <row r="287" spans="1:4" x14ac:dyDescent="0.35">
      <c r="A287" s="99" t="s">
        <v>2252</v>
      </c>
      <c r="B287" s="99" t="s">
        <v>144</v>
      </c>
      <c r="C287" s="83">
        <v>80618</v>
      </c>
      <c r="D287" s="116"/>
    </row>
    <row r="288" spans="1:4" x14ac:dyDescent="0.35">
      <c r="A288" s="99" t="s">
        <v>315</v>
      </c>
      <c r="B288" s="99" t="s">
        <v>144</v>
      </c>
      <c r="C288" s="83">
        <v>219693</v>
      </c>
      <c r="D288" s="116"/>
    </row>
    <row r="289" spans="1:4" x14ac:dyDescent="0.35">
      <c r="A289" s="99" t="s">
        <v>316</v>
      </c>
      <c r="B289" s="99" t="s">
        <v>144</v>
      </c>
      <c r="C289" s="83">
        <v>128263</v>
      </c>
      <c r="D289" s="116"/>
    </row>
    <row r="290" spans="1:4" x14ac:dyDescent="0.35">
      <c r="A290" s="99" t="s">
        <v>2254</v>
      </c>
      <c r="B290" s="99" t="s">
        <v>144</v>
      </c>
      <c r="C290" s="83">
        <v>79199</v>
      </c>
      <c r="D290" s="116"/>
    </row>
    <row r="291" spans="1:4" x14ac:dyDescent="0.35">
      <c r="A291" s="99" t="s">
        <v>320</v>
      </c>
      <c r="B291" s="99" t="s">
        <v>144</v>
      </c>
      <c r="C291" s="83">
        <v>70685</v>
      </c>
      <c r="D291" s="116"/>
    </row>
    <row r="292" spans="1:4" x14ac:dyDescent="0.35">
      <c r="A292" s="99" t="s">
        <v>2255</v>
      </c>
      <c r="B292" s="99" t="s">
        <v>144</v>
      </c>
      <c r="C292" s="83">
        <v>59333</v>
      </c>
      <c r="D292" s="116"/>
    </row>
    <row r="293" spans="1:4" x14ac:dyDescent="0.35">
      <c r="A293" s="99" t="s">
        <v>2257</v>
      </c>
      <c r="B293" s="99" t="s">
        <v>144</v>
      </c>
      <c r="C293" s="83">
        <v>59333</v>
      </c>
      <c r="D293" s="116"/>
    </row>
    <row r="294" spans="1:4" x14ac:dyDescent="0.35">
      <c r="A294" s="99" t="s">
        <v>325</v>
      </c>
      <c r="B294" s="99" t="s">
        <v>144</v>
      </c>
      <c r="C294" s="83">
        <v>128263</v>
      </c>
      <c r="D294" s="116"/>
    </row>
    <row r="295" spans="1:4" x14ac:dyDescent="0.35">
      <c r="A295" s="99" t="s">
        <v>2258</v>
      </c>
      <c r="B295" s="99" t="s">
        <v>144</v>
      </c>
      <c r="C295" s="83">
        <v>179553</v>
      </c>
      <c r="D295" s="116"/>
    </row>
    <row r="296" spans="1:4" x14ac:dyDescent="0.35">
      <c r="A296" s="99" t="s">
        <v>2259</v>
      </c>
      <c r="B296" s="99" t="s">
        <v>144</v>
      </c>
      <c r="C296" s="83">
        <v>65009</v>
      </c>
      <c r="D296" s="116"/>
    </row>
    <row r="297" spans="1:4" x14ac:dyDescent="0.35">
      <c r="A297" s="99" t="s">
        <v>2261</v>
      </c>
      <c r="B297" s="99" t="s">
        <v>144</v>
      </c>
      <c r="C297" s="83">
        <v>73523</v>
      </c>
      <c r="D297" s="116"/>
    </row>
    <row r="298" spans="1:4" x14ac:dyDescent="0.35">
      <c r="A298" s="99" t="s">
        <v>330</v>
      </c>
      <c r="B298" s="99" t="s">
        <v>144</v>
      </c>
      <c r="C298" s="83">
        <v>141643</v>
      </c>
      <c r="D298" s="116"/>
    </row>
    <row r="299" spans="1:4" x14ac:dyDescent="0.35">
      <c r="A299" s="99" t="s">
        <v>331</v>
      </c>
      <c r="B299" s="99" t="s">
        <v>144</v>
      </c>
      <c r="C299" s="83">
        <v>373563</v>
      </c>
      <c r="D299" s="116"/>
    </row>
    <row r="300" spans="1:4" x14ac:dyDescent="0.35">
      <c r="A300" s="99" t="s">
        <v>332</v>
      </c>
      <c r="B300" s="99" t="s">
        <v>144</v>
      </c>
      <c r="C300" s="83">
        <v>99065</v>
      </c>
      <c r="D300" s="116"/>
    </row>
    <row r="301" spans="1:4" x14ac:dyDescent="0.35">
      <c r="A301" s="99" t="s">
        <v>333</v>
      </c>
      <c r="B301" s="99" t="s">
        <v>144</v>
      </c>
      <c r="C301" s="83">
        <v>66428</v>
      </c>
      <c r="D301" s="116"/>
    </row>
    <row r="302" spans="1:4" x14ac:dyDescent="0.35">
      <c r="A302" s="99" t="s">
        <v>110</v>
      </c>
      <c r="B302" s="99" t="s">
        <v>144</v>
      </c>
      <c r="C302" s="83">
        <v>395643</v>
      </c>
      <c r="D302" s="116"/>
    </row>
    <row r="303" spans="1:4" x14ac:dyDescent="0.35">
      <c r="A303" s="99" t="s">
        <v>2263</v>
      </c>
      <c r="B303" s="99" t="s">
        <v>144</v>
      </c>
      <c r="C303" s="83">
        <v>395643</v>
      </c>
      <c r="D303" s="116"/>
    </row>
    <row r="304" spans="1:4" ht="15.65" customHeight="1" x14ac:dyDescent="0.35">
      <c r="A304" s="99" t="s">
        <v>3892</v>
      </c>
      <c r="B304" s="99" t="s">
        <v>144</v>
      </c>
      <c r="C304" s="83">
        <v>395643</v>
      </c>
      <c r="D304" s="116"/>
    </row>
    <row r="305" spans="1:4" x14ac:dyDescent="0.35">
      <c r="A305" s="99" t="s">
        <v>2264</v>
      </c>
      <c r="B305" s="99" t="s">
        <v>144</v>
      </c>
      <c r="C305" s="83">
        <v>324503</v>
      </c>
      <c r="D305" s="116"/>
    </row>
    <row r="306" spans="1:4" x14ac:dyDescent="0.35">
      <c r="A306" s="99" t="s">
        <v>340</v>
      </c>
      <c r="B306" s="99" t="s">
        <v>144</v>
      </c>
      <c r="C306" s="83">
        <v>155023</v>
      </c>
      <c r="D306" s="116"/>
    </row>
    <row r="307" spans="1:4" x14ac:dyDescent="0.35">
      <c r="A307" s="99" t="s">
        <v>341</v>
      </c>
      <c r="B307" s="99" t="s">
        <v>144</v>
      </c>
      <c r="C307" s="83">
        <v>329339</v>
      </c>
      <c r="D307" s="116"/>
    </row>
    <row r="308" spans="1:4" x14ac:dyDescent="0.35">
      <c r="A308" s="99" t="s">
        <v>2265</v>
      </c>
      <c r="B308" s="99" t="s">
        <v>144</v>
      </c>
      <c r="C308" s="83">
        <v>248683</v>
      </c>
      <c r="D308" s="116"/>
    </row>
    <row r="309" spans="1:4" x14ac:dyDescent="0.35">
      <c r="A309" s="99" t="s">
        <v>2267</v>
      </c>
      <c r="B309" s="99" t="s">
        <v>144</v>
      </c>
      <c r="C309" s="83">
        <v>52238</v>
      </c>
      <c r="D309" s="116"/>
    </row>
    <row r="310" spans="1:4" x14ac:dyDescent="0.35">
      <c r="A310" s="99" t="s">
        <v>2268</v>
      </c>
      <c r="B310" s="99" t="s">
        <v>144</v>
      </c>
      <c r="C310" s="83">
        <v>172863</v>
      </c>
      <c r="D310" s="116"/>
    </row>
    <row r="311" spans="1:4" x14ac:dyDescent="0.35">
      <c r="A311" s="99" t="s">
        <v>2270</v>
      </c>
      <c r="B311" s="99" t="s">
        <v>144</v>
      </c>
      <c r="C311" s="83">
        <v>46562</v>
      </c>
      <c r="D311" s="116"/>
    </row>
    <row r="312" spans="1:4" x14ac:dyDescent="0.35">
      <c r="A312" s="99" t="s">
        <v>3625</v>
      </c>
      <c r="B312" s="99" t="s">
        <v>144</v>
      </c>
      <c r="C312" s="83">
        <v>59333</v>
      </c>
      <c r="D312" s="116"/>
    </row>
    <row r="313" spans="1:4" x14ac:dyDescent="0.35">
      <c r="A313" s="99" t="s">
        <v>2272</v>
      </c>
      <c r="B313" s="99" t="s">
        <v>144</v>
      </c>
      <c r="C313" s="83">
        <v>86294</v>
      </c>
      <c r="D313" s="116"/>
    </row>
    <row r="314" spans="1:4" x14ac:dyDescent="0.35">
      <c r="A314" s="99" t="s">
        <v>3893</v>
      </c>
      <c r="B314" s="99" t="s">
        <v>144</v>
      </c>
      <c r="C314" s="83">
        <v>66428</v>
      </c>
      <c r="D314" s="116"/>
    </row>
    <row r="315" spans="1:4" x14ac:dyDescent="0.35">
      <c r="A315" s="237" t="s">
        <v>4628</v>
      </c>
      <c r="B315" s="221" t="s">
        <v>4632</v>
      </c>
      <c r="C315" s="96">
        <f>SUM(C149:C314)</f>
        <v>27259841</v>
      </c>
      <c r="D315" s="248"/>
    </row>
    <row r="316" spans="1:4" x14ac:dyDescent="0.35">
      <c r="A316" s="237"/>
      <c r="B316" s="221"/>
      <c r="C316" s="96"/>
      <c r="D316" s="248"/>
    </row>
    <row r="317" spans="1:4" ht="41.5" x14ac:dyDescent="0.35">
      <c r="A317" s="99" t="s">
        <v>2275</v>
      </c>
      <c r="B317" s="99" t="s">
        <v>4790</v>
      </c>
      <c r="C317" s="83">
        <v>2180599</v>
      </c>
      <c r="D317" s="116"/>
    </row>
    <row r="318" spans="1:4" x14ac:dyDescent="0.35">
      <c r="A318" s="99" t="s">
        <v>2276</v>
      </c>
      <c r="B318" s="99" t="s">
        <v>4772</v>
      </c>
      <c r="C318" s="83">
        <v>2769923</v>
      </c>
      <c r="D318" s="116"/>
    </row>
    <row r="319" spans="1:4" x14ac:dyDescent="0.35">
      <c r="A319" s="99" t="s">
        <v>2277</v>
      </c>
      <c r="B319" s="99" t="s">
        <v>353</v>
      </c>
      <c r="C319" s="83">
        <v>1121123</v>
      </c>
      <c r="D319" s="116"/>
    </row>
    <row r="320" spans="1:4" x14ac:dyDescent="0.35">
      <c r="A320" s="239" t="s">
        <v>3895</v>
      </c>
      <c r="B320" s="99" t="s">
        <v>353</v>
      </c>
      <c r="C320" s="83">
        <v>174698</v>
      </c>
      <c r="D320" s="116"/>
    </row>
    <row r="321" spans="1:4" ht="28" x14ac:dyDescent="0.35">
      <c r="A321" s="99" t="s">
        <v>2278</v>
      </c>
      <c r="B321" s="99" t="s">
        <v>4791</v>
      </c>
      <c r="C321" s="83">
        <v>247670</v>
      </c>
      <c r="D321" s="116"/>
    </row>
    <row r="322" spans="1:4" ht="28" x14ac:dyDescent="0.35">
      <c r="A322" s="99" t="s">
        <v>358</v>
      </c>
      <c r="B322" s="99" t="s">
        <v>4792</v>
      </c>
      <c r="C322" s="83">
        <v>573340</v>
      </c>
      <c r="D322" s="116"/>
    </row>
    <row r="323" spans="1:4" x14ac:dyDescent="0.35">
      <c r="A323" s="99" t="s">
        <v>361</v>
      </c>
      <c r="B323" s="99" t="s">
        <v>4793</v>
      </c>
      <c r="C323" s="83">
        <v>426489</v>
      </c>
      <c r="D323" s="116"/>
    </row>
    <row r="324" spans="1:4" x14ac:dyDescent="0.35">
      <c r="A324" s="237" t="s">
        <v>4650</v>
      </c>
      <c r="B324" s="221" t="s">
        <v>4632</v>
      </c>
      <c r="C324" s="96">
        <f>SUM(C317:C323)</f>
        <v>7493842</v>
      </c>
      <c r="D324" s="248"/>
    </row>
    <row r="325" spans="1:4" x14ac:dyDescent="0.35">
      <c r="A325" s="237"/>
      <c r="B325" s="221"/>
      <c r="C325" s="96"/>
      <c r="D325" s="248"/>
    </row>
    <row r="326" spans="1:4" x14ac:dyDescent="0.35">
      <c r="A326" s="237"/>
      <c r="B326" s="221"/>
      <c r="C326" s="96"/>
      <c r="D326" s="248"/>
    </row>
    <row r="327" spans="1:4" x14ac:dyDescent="0.35">
      <c r="A327" s="241" t="s">
        <v>4640</v>
      </c>
      <c r="B327" s="221"/>
      <c r="C327" s="96"/>
      <c r="D327" s="248"/>
    </row>
    <row r="328" spans="1:4" x14ac:dyDescent="0.35">
      <c r="A328" s="99" t="s">
        <v>3896</v>
      </c>
      <c r="B328" s="99" t="s">
        <v>363</v>
      </c>
      <c r="C328" s="83">
        <v>156491</v>
      </c>
      <c r="D328" s="116"/>
    </row>
    <row r="329" spans="1:4" x14ac:dyDescent="0.35">
      <c r="A329" s="99" t="s">
        <v>3897</v>
      </c>
      <c r="B329" s="99" t="s">
        <v>363</v>
      </c>
      <c r="C329" s="83">
        <v>1186258</v>
      </c>
      <c r="D329" s="116"/>
    </row>
    <row r="330" spans="1:4" x14ac:dyDescent="0.35">
      <c r="A330" s="99" t="s">
        <v>2434</v>
      </c>
      <c r="B330" s="99" t="s">
        <v>363</v>
      </c>
      <c r="C330" s="83">
        <v>618288</v>
      </c>
      <c r="D330" s="116"/>
    </row>
    <row r="331" spans="1:4" x14ac:dyDescent="0.35">
      <c r="A331" s="99" t="s">
        <v>2435</v>
      </c>
      <c r="B331" s="99" t="s">
        <v>363</v>
      </c>
      <c r="C331" s="83">
        <v>211469</v>
      </c>
      <c r="D331" s="116"/>
    </row>
    <row r="332" spans="1:4" x14ac:dyDescent="0.35">
      <c r="A332" s="99" t="s">
        <v>2436</v>
      </c>
      <c r="B332" s="99" t="s">
        <v>363</v>
      </c>
      <c r="C332" s="83">
        <v>512519</v>
      </c>
      <c r="D332" s="116"/>
    </row>
    <row r="333" spans="1:4" x14ac:dyDescent="0.35">
      <c r="A333" s="99" t="s">
        <v>3898</v>
      </c>
      <c r="B333" s="99" t="s">
        <v>363</v>
      </c>
      <c r="C333" s="83">
        <v>154572</v>
      </c>
      <c r="D333" s="116"/>
    </row>
    <row r="334" spans="1:4" ht="15.75" customHeight="1" x14ac:dyDescent="0.35">
      <c r="A334" s="99" t="s">
        <v>2438</v>
      </c>
      <c r="B334" s="99" t="s">
        <v>363</v>
      </c>
      <c r="C334" s="83">
        <v>161219</v>
      </c>
      <c r="D334" s="116"/>
    </row>
    <row r="335" spans="1:4" x14ac:dyDescent="0.35">
      <c r="A335" s="99" t="s">
        <v>2439</v>
      </c>
      <c r="B335" s="99" t="s">
        <v>363</v>
      </c>
      <c r="C335" s="83">
        <v>1224106</v>
      </c>
      <c r="D335" s="116"/>
    </row>
    <row r="336" spans="1:4" ht="28" x14ac:dyDescent="0.35">
      <c r="A336" s="99" t="s">
        <v>3899</v>
      </c>
      <c r="B336" s="99" t="s">
        <v>363</v>
      </c>
      <c r="C336" s="83">
        <v>366778</v>
      </c>
      <c r="D336" s="116"/>
    </row>
    <row r="337" spans="1:4" x14ac:dyDescent="0.35">
      <c r="A337" s="99" t="s">
        <v>3900</v>
      </c>
      <c r="B337" s="99" t="s">
        <v>363</v>
      </c>
      <c r="C337" s="83">
        <v>1061904</v>
      </c>
      <c r="D337" s="116"/>
    </row>
    <row r="338" spans="1:4" x14ac:dyDescent="0.35">
      <c r="A338" s="99" t="s">
        <v>3519</v>
      </c>
      <c r="B338" s="99" t="s">
        <v>363</v>
      </c>
      <c r="C338" s="83">
        <v>365352</v>
      </c>
      <c r="D338" s="116"/>
    </row>
    <row r="339" spans="1:4" x14ac:dyDescent="0.35">
      <c r="A339" s="99" t="s">
        <v>3901</v>
      </c>
      <c r="B339" s="99" t="s">
        <v>363</v>
      </c>
      <c r="C339" s="83">
        <v>184571</v>
      </c>
      <c r="D339" s="116"/>
    </row>
    <row r="340" spans="1:4" x14ac:dyDescent="0.35">
      <c r="A340" s="99" t="s">
        <v>2443</v>
      </c>
      <c r="B340" s="99" t="s">
        <v>363</v>
      </c>
      <c r="C340" s="83">
        <v>181025</v>
      </c>
      <c r="D340" s="116"/>
    </row>
    <row r="341" spans="1:4" x14ac:dyDescent="0.35">
      <c r="A341" s="99" t="s">
        <v>3902</v>
      </c>
      <c r="B341" s="99" t="s">
        <v>363</v>
      </c>
      <c r="C341" s="83">
        <v>712613</v>
      </c>
      <c r="D341" s="116"/>
    </row>
    <row r="342" spans="1:4" x14ac:dyDescent="0.35">
      <c r="A342" s="99" t="s">
        <v>3903</v>
      </c>
      <c r="B342" s="99" t="s">
        <v>363</v>
      </c>
      <c r="C342" s="83">
        <v>224832</v>
      </c>
      <c r="D342" s="116"/>
    </row>
    <row r="343" spans="1:4" x14ac:dyDescent="0.35">
      <c r="A343" s="99" t="s">
        <v>3904</v>
      </c>
      <c r="B343" s="99" t="s">
        <v>363</v>
      </c>
      <c r="C343" s="83">
        <v>348443</v>
      </c>
      <c r="D343" s="116"/>
    </row>
    <row r="344" spans="1:4" x14ac:dyDescent="0.35">
      <c r="A344" s="99" t="s">
        <v>2446</v>
      </c>
      <c r="B344" s="99" t="s">
        <v>363</v>
      </c>
      <c r="C344" s="83">
        <v>620183</v>
      </c>
      <c r="D344" s="116"/>
    </row>
    <row r="345" spans="1:4" x14ac:dyDescent="0.35">
      <c r="A345" s="99" t="s">
        <v>2308</v>
      </c>
      <c r="B345" s="99" t="s">
        <v>363</v>
      </c>
      <c r="C345" s="83">
        <v>182676</v>
      </c>
      <c r="D345" s="116"/>
    </row>
    <row r="346" spans="1:4" x14ac:dyDescent="0.35">
      <c r="A346" s="99" t="s">
        <v>381</v>
      </c>
      <c r="B346" s="99" t="s">
        <v>363</v>
      </c>
      <c r="C346" s="83">
        <v>206741</v>
      </c>
      <c r="D346" s="116"/>
    </row>
    <row r="347" spans="1:4" x14ac:dyDescent="0.35">
      <c r="A347" s="99" t="s">
        <v>3905</v>
      </c>
      <c r="B347" s="99" t="s">
        <v>363</v>
      </c>
      <c r="C347" s="83">
        <v>394858</v>
      </c>
      <c r="D347" s="116"/>
    </row>
    <row r="348" spans="1:4" x14ac:dyDescent="0.35">
      <c r="A348" s="99" t="s">
        <v>383</v>
      </c>
      <c r="B348" s="99" t="s">
        <v>363</v>
      </c>
      <c r="C348" s="83">
        <v>210780</v>
      </c>
      <c r="D348" s="116"/>
    </row>
    <row r="349" spans="1:4" x14ac:dyDescent="0.35">
      <c r="A349" s="99" t="s">
        <v>2449</v>
      </c>
      <c r="B349" s="99" t="s">
        <v>363</v>
      </c>
      <c r="C349" s="83">
        <v>504958</v>
      </c>
      <c r="D349" s="116"/>
    </row>
    <row r="350" spans="1:4" x14ac:dyDescent="0.35">
      <c r="A350" s="99" t="s">
        <v>385</v>
      </c>
      <c r="B350" s="99" t="s">
        <v>363</v>
      </c>
      <c r="C350" s="83">
        <v>491067</v>
      </c>
      <c r="D350" s="116"/>
    </row>
    <row r="351" spans="1:4" x14ac:dyDescent="0.35">
      <c r="A351" s="99" t="s">
        <v>2451</v>
      </c>
      <c r="B351" s="99" t="s">
        <v>363</v>
      </c>
      <c r="C351" s="83">
        <v>134321</v>
      </c>
      <c r="D351" s="116"/>
    </row>
    <row r="352" spans="1:4" x14ac:dyDescent="0.35">
      <c r="A352" s="99" t="s">
        <v>2452</v>
      </c>
      <c r="B352" s="99" t="s">
        <v>363</v>
      </c>
      <c r="C352" s="83">
        <v>717341</v>
      </c>
      <c r="D352" s="116"/>
    </row>
    <row r="353" spans="1:4" x14ac:dyDescent="0.35">
      <c r="A353" s="99" t="s">
        <v>3906</v>
      </c>
      <c r="B353" s="99" t="s">
        <v>363</v>
      </c>
      <c r="C353" s="83">
        <v>281040</v>
      </c>
      <c r="D353" s="116"/>
    </row>
    <row r="354" spans="1:4" x14ac:dyDescent="0.35">
      <c r="A354" s="99" t="s">
        <v>3907</v>
      </c>
      <c r="B354" s="99" t="s">
        <v>363</v>
      </c>
      <c r="C354" s="83">
        <v>548028</v>
      </c>
      <c r="D354" s="116"/>
    </row>
    <row r="355" spans="1:4" x14ac:dyDescent="0.35">
      <c r="A355" s="99" t="s">
        <v>2318</v>
      </c>
      <c r="B355" s="99" t="s">
        <v>363</v>
      </c>
      <c r="C355" s="83">
        <v>266723</v>
      </c>
      <c r="D355" s="116"/>
    </row>
    <row r="356" spans="1:4" x14ac:dyDescent="0.35">
      <c r="A356" s="99" t="s">
        <v>2455</v>
      </c>
      <c r="B356" s="99" t="s">
        <v>363</v>
      </c>
      <c r="C356" s="83">
        <v>351300</v>
      </c>
      <c r="D356" s="116"/>
    </row>
    <row r="357" spans="1:4" x14ac:dyDescent="0.35">
      <c r="A357" s="99" t="s">
        <v>3908</v>
      </c>
      <c r="B357" s="99" t="s">
        <v>363</v>
      </c>
      <c r="C357" s="83">
        <v>436349</v>
      </c>
      <c r="D357" s="116"/>
    </row>
    <row r="358" spans="1:4" x14ac:dyDescent="0.35">
      <c r="A358" s="99" t="s">
        <v>2458</v>
      </c>
      <c r="B358" s="99" t="s">
        <v>363</v>
      </c>
      <c r="C358" s="83">
        <v>155309</v>
      </c>
      <c r="D358" s="116"/>
    </row>
    <row r="359" spans="1:4" x14ac:dyDescent="0.35">
      <c r="A359" s="99" t="s">
        <v>3909</v>
      </c>
      <c r="B359" s="99" t="s">
        <v>363</v>
      </c>
      <c r="C359" s="83">
        <v>281040</v>
      </c>
      <c r="D359" s="116"/>
    </row>
    <row r="360" spans="1:4" x14ac:dyDescent="0.35">
      <c r="A360" s="99" t="s">
        <v>2459</v>
      </c>
      <c r="B360" s="99" t="s">
        <v>363</v>
      </c>
      <c r="C360" s="83">
        <v>632340</v>
      </c>
      <c r="D360" s="116"/>
    </row>
    <row r="361" spans="1:4" x14ac:dyDescent="0.35">
      <c r="A361" s="99" t="s">
        <v>3910</v>
      </c>
      <c r="B361" s="99" t="s">
        <v>363</v>
      </c>
      <c r="C361" s="83">
        <v>562080</v>
      </c>
      <c r="D361" s="116"/>
    </row>
    <row r="362" spans="1:4" x14ac:dyDescent="0.35">
      <c r="A362" s="99" t="s">
        <v>3911</v>
      </c>
      <c r="B362" s="99" t="s">
        <v>363</v>
      </c>
      <c r="C362" s="83">
        <v>266988</v>
      </c>
      <c r="D362" s="116"/>
    </row>
    <row r="363" spans="1:4" x14ac:dyDescent="0.35">
      <c r="A363" s="99" t="s">
        <v>395</v>
      </c>
      <c r="B363" s="99" t="s">
        <v>363</v>
      </c>
      <c r="C363" s="83">
        <v>421560</v>
      </c>
      <c r="D363" s="116"/>
    </row>
    <row r="364" spans="1:4" x14ac:dyDescent="0.35">
      <c r="A364" s="99" t="s">
        <v>3630</v>
      </c>
      <c r="B364" s="99" t="s">
        <v>363</v>
      </c>
      <c r="C364" s="83">
        <v>140520</v>
      </c>
      <c r="D364" s="116"/>
    </row>
    <row r="365" spans="1:4" x14ac:dyDescent="0.35">
      <c r="A365" s="99" t="s">
        <v>2462</v>
      </c>
      <c r="B365" s="99" t="s">
        <v>363</v>
      </c>
      <c r="C365" s="83">
        <v>512519</v>
      </c>
      <c r="D365" s="116"/>
    </row>
    <row r="366" spans="1:4" x14ac:dyDescent="0.35">
      <c r="A366" s="99" t="s">
        <v>2464</v>
      </c>
      <c r="B366" s="99" t="s">
        <v>363</v>
      </c>
      <c r="C366" s="83">
        <v>233639</v>
      </c>
      <c r="D366" s="116"/>
    </row>
    <row r="367" spans="1:4" x14ac:dyDescent="0.35">
      <c r="A367" s="99" t="s">
        <v>2415</v>
      </c>
      <c r="B367" s="99" t="s">
        <v>363</v>
      </c>
      <c r="C367" s="83">
        <v>1377027</v>
      </c>
      <c r="D367" s="116"/>
    </row>
    <row r="368" spans="1:4" x14ac:dyDescent="0.35">
      <c r="A368" s="99" t="s">
        <v>3912</v>
      </c>
      <c r="B368" s="99" t="s">
        <v>363</v>
      </c>
      <c r="C368" s="83">
        <v>497285</v>
      </c>
      <c r="D368" s="116"/>
    </row>
    <row r="369" spans="1:4" x14ac:dyDescent="0.35">
      <c r="A369" s="99" t="s">
        <v>3913</v>
      </c>
      <c r="B369" s="99" t="s">
        <v>363</v>
      </c>
      <c r="C369" s="83">
        <v>321545</v>
      </c>
      <c r="D369" s="116"/>
    </row>
    <row r="370" spans="1:4" x14ac:dyDescent="0.35">
      <c r="A370" s="99" t="s">
        <v>2467</v>
      </c>
      <c r="B370" s="99" t="s">
        <v>363</v>
      </c>
      <c r="C370" s="83">
        <v>183389</v>
      </c>
      <c r="D370" s="116"/>
    </row>
    <row r="371" spans="1:4" x14ac:dyDescent="0.35">
      <c r="A371" s="99" t="s">
        <v>3914</v>
      </c>
      <c r="B371" s="99" t="s">
        <v>363</v>
      </c>
      <c r="C371" s="83">
        <v>155309</v>
      </c>
      <c r="D371" s="116"/>
    </row>
    <row r="372" spans="1:4" x14ac:dyDescent="0.35">
      <c r="A372" s="99" t="s">
        <v>406</v>
      </c>
      <c r="B372" s="99" t="s">
        <v>363</v>
      </c>
      <c r="C372" s="83">
        <v>157673</v>
      </c>
      <c r="D372" s="116"/>
    </row>
    <row r="373" spans="1:4" x14ac:dyDescent="0.35">
      <c r="A373" s="99" t="s">
        <v>2471</v>
      </c>
      <c r="B373" s="99" t="s">
        <v>363</v>
      </c>
      <c r="C373" s="83">
        <v>212651</v>
      </c>
      <c r="D373" s="116"/>
    </row>
    <row r="374" spans="1:4" x14ac:dyDescent="0.35">
      <c r="A374" s="99" t="s">
        <v>2326</v>
      </c>
      <c r="B374" s="99" t="s">
        <v>363</v>
      </c>
      <c r="C374" s="83">
        <v>404855</v>
      </c>
      <c r="D374" s="116"/>
    </row>
    <row r="375" spans="1:4" x14ac:dyDescent="0.35">
      <c r="A375" s="99" t="s">
        <v>2472</v>
      </c>
      <c r="B375" s="99" t="s">
        <v>363</v>
      </c>
      <c r="C375" s="83">
        <v>168624</v>
      </c>
      <c r="D375" s="116"/>
    </row>
    <row r="376" spans="1:4" x14ac:dyDescent="0.35">
      <c r="A376" s="99" t="s">
        <v>3915</v>
      </c>
      <c r="B376" s="99" t="s">
        <v>363</v>
      </c>
      <c r="C376" s="83">
        <v>421560</v>
      </c>
      <c r="D376" s="116"/>
    </row>
    <row r="377" spans="1:4" x14ac:dyDescent="0.35">
      <c r="A377" s="99" t="s">
        <v>3916</v>
      </c>
      <c r="B377" s="99" t="s">
        <v>363</v>
      </c>
      <c r="C377" s="83">
        <v>695219</v>
      </c>
      <c r="D377" s="116"/>
    </row>
    <row r="378" spans="1:4" x14ac:dyDescent="0.35">
      <c r="A378" s="99" t="s">
        <v>3917</v>
      </c>
      <c r="B378" s="99" t="s">
        <v>363</v>
      </c>
      <c r="C378" s="83">
        <v>142552</v>
      </c>
      <c r="D378" s="116"/>
    </row>
    <row r="379" spans="1:4" x14ac:dyDescent="0.35">
      <c r="A379" s="99" t="s">
        <v>2477</v>
      </c>
      <c r="B379" s="99" t="s">
        <v>363</v>
      </c>
      <c r="C379" s="83">
        <v>211469</v>
      </c>
      <c r="D379" s="116"/>
    </row>
    <row r="380" spans="1:4" x14ac:dyDescent="0.35">
      <c r="A380" s="99" t="s">
        <v>2478</v>
      </c>
      <c r="B380" s="99" t="s">
        <v>363</v>
      </c>
      <c r="C380" s="83">
        <v>421560</v>
      </c>
      <c r="D380" s="116"/>
    </row>
    <row r="381" spans="1:4" x14ac:dyDescent="0.35">
      <c r="A381" s="99" t="s">
        <v>2479</v>
      </c>
      <c r="B381" s="99" t="s">
        <v>363</v>
      </c>
      <c r="C381" s="83">
        <v>421560</v>
      </c>
      <c r="D381" s="116"/>
    </row>
    <row r="382" spans="1:4" x14ac:dyDescent="0.35">
      <c r="A382" s="99" t="s">
        <v>2480</v>
      </c>
      <c r="B382" s="99" t="s">
        <v>363</v>
      </c>
      <c r="C382" s="83">
        <v>161219</v>
      </c>
      <c r="D382" s="116"/>
    </row>
    <row r="383" spans="1:4" x14ac:dyDescent="0.35">
      <c r="A383" s="99" t="s">
        <v>3918</v>
      </c>
      <c r="B383" s="99" t="s">
        <v>363</v>
      </c>
      <c r="C383" s="83">
        <v>129593</v>
      </c>
      <c r="D383" s="116"/>
    </row>
    <row r="384" spans="1:4" x14ac:dyDescent="0.35">
      <c r="A384" s="99" t="s">
        <v>3919</v>
      </c>
      <c r="B384" s="99" t="s">
        <v>363</v>
      </c>
      <c r="C384" s="83">
        <v>168624</v>
      </c>
      <c r="D384" s="116"/>
    </row>
    <row r="385" spans="1:4" x14ac:dyDescent="0.35">
      <c r="A385" s="99" t="s">
        <v>3920</v>
      </c>
      <c r="B385" s="99" t="s">
        <v>363</v>
      </c>
      <c r="C385" s="83">
        <v>130775</v>
      </c>
      <c r="D385" s="116"/>
    </row>
    <row r="386" spans="1:4" x14ac:dyDescent="0.35">
      <c r="A386" s="99" t="s">
        <v>3921</v>
      </c>
      <c r="B386" s="99" t="s">
        <v>363</v>
      </c>
      <c r="C386" s="83">
        <v>337248</v>
      </c>
      <c r="D386" s="116"/>
    </row>
    <row r="387" spans="1:4" x14ac:dyDescent="0.35">
      <c r="A387" s="99" t="s">
        <v>2484</v>
      </c>
      <c r="B387" s="99" t="s">
        <v>363</v>
      </c>
      <c r="C387" s="83">
        <v>183389</v>
      </c>
      <c r="D387" s="116"/>
    </row>
    <row r="388" spans="1:4" x14ac:dyDescent="0.35">
      <c r="A388" s="99" t="s">
        <v>3922</v>
      </c>
      <c r="B388" s="99" t="s">
        <v>363</v>
      </c>
      <c r="C388" s="83">
        <v>156491</v>
      </c>
      <c r="D388" s="116"/>
    </row>
    <row r="389" spans="1:4" x14ac:dyDescent="0.35">
      <c r="A389" s="99" t="s">
        <v>2486</v>
      </c>
      <c r="B389" s="99" t="s">
        <v>363</v>
      </c>
      <c r="C389" s="83">
        <v>422938</v>
      </c>
      <c r="D389" s="116"/>
    </row>
    <row r="390" spans="1:4" x14ac:dyDescent="0.35">
      <c r="A390" s="99" t="s">
        <v>3923</v>
      </c>
      <c r="B390" s="99" t="s">
        <v>363</v>
      </c>
      <c r="C390" s="83">
        <v>389621</v>
      </c>
      <c r="D390" s="116"/>
    </row>
    <row r="391" spans="1:4" x14ac:dyDescent="0.35">
      <c r="A391" s="99" t="s">
        <v>3924</v>
      </c>
      <c r="B391" s="99" t="s">
        <v>363</v>
      </c>
      <c r="C391" s="83">
        <v>155309</v>
      </c>
      <c r="D391" s="116"/>
    </row>
    <row r="392" spans="1:4" x14ac:dyDescent="0.35">
      <c r="A392" s="99" t="s">
        <v>426</v>
      </c>
      <c r="B392" s="99" t="s">
        <v>363</v>
      </c>
      <c r="C392" s="83">
        <v>491820</v>
      </c>
      <c r="D392" s="116"/>
    </row>
    <row r="393" spans="1:4" x14ac:dyDescent="0.35">
      <c r="A393" s="237" t="s">
        <v>4794</v>
      </c>
      <c r="B393" s="221" t="s">
        <v>4632</v>
      </c>
      <c r="C393" s="96">
        <f>SUM(C328:C392)</f>
        <v>24742105</v>
      </c>
      <c r="D393" s="248"/>
    </row>
    <row r="394" spans="1:4" x14ac:dyDescent="0.35">
      <c r="A394" s="99" t="s">
        <v>3925</v>
      </c>
      <c r="B394" s="99" t="s">
        <v>428</v>
      </c>
      <c r="C394" s="83">
        <v>1030500</v>
      </c>
      <c r="D394" s="116"/>
    </row>
    <row r="395" spans="1:4" x14ac:dyDescent="0.35">
      <c r="A395" s="99" t="s">
        <v>3926</v>
      </c>
      <c r="B395" s="99" t="s">
        <v>428</v>
      </c>
      <c r="C395" s="83">
        <v>1308000</v>
      </c>
      <c r="D395" s="116"/>
    </row>
    <row r="396" spans="1:4" x14ac:dyDescent="0.35">
      <c r="A396" s="99" t="s">
        <v>3927</v>
      </c>
      <c r="B396" s="99" t="s">
        <v>428</v>
      </c>
      <c r="C396" s="83">
        <v>1716480</v>
      </c>
      <c r="D396" s="116"/>
    </row>
    <row r="397" spans="1:4" x14ac:dyDescent="0.35">
      <c r="A397" s="99" t="s">
        <v>2301</v>
      </c>
      <c r="B397" s="99" t="s">
        <v>428</v>
      </c>
      <c r="C397" s="83">
        <v>3551100</v>
      </c>
      <c r="D397" s="116"/>
    </row>
    <row r="398" spans="1:4" x14ac:dyDescent="0.35">
      <c r="A398" s="99" t="s">
        <v>431</v>
      </c>
      <c r="B398" s="99" t="s">
        <v>428</v>
      </c>
      <c r="C398" s="83">
        <v>163500</v>
      </c>
      <c r="D398" s="116"/>
    </row>
    <row r="399" spans="1:4" x14ac:dyDescent="0.35">
      <c r="A399" s="99" t="s">
        <v>2303</v>
      </c>
      <c r="B399" s="99" t="s">
        <v>428</v>
      </c>
      <c r="C399" s="83">
        <v>18000</v>
      </c>
      <c r="D399" s="116"/>
    </row>
    <row r="400" spans="1:4" x14ac:dyDescent="0.35">
      <c r="A400" s="99" t="s">
        <v>3928</v>
      </c>
      <c r="B400" s="99" t="s">
        <v>428</v>
      </c>
      <c r="C400" s="83">
        <v>1256100</v>
      </c>
      <c r="D400" s="116"/>
    </row>
    <row r="401" spans="1:4" x14ac:dyDescent="0.35">
      <c r="A401" s="99" t="s">
        <v>2304</v>
      </c>
      <c r="B401" s="99" t="s">
        <v>428</v>
      </c>
      <c r="C401" s="83">
        <v>2415600</v>
      </c>
      <c r="D401" s="116"/>
    </row>
    <row r="402" spans="1:4" x14ac:dyDescent="0.35">
      <c r="A402" s="99" t="s">
        <v>3929</v>
      </c>
      <c r="B402" s="99" t="s">
        <v>428</v>
      </c>
      <c r="C402" s="83">
        <v>654000</v>
      </c>
      <c r="D402" s="116"/>
    </row>
    <row r="403" spans="1:4" x14ac:dyDescent="0.35">
      <c r="A403" s="99" t="s">
        <v>3930</v>
      </c>
      <c r="B403" s="99" t="s">
        <v>428</v>
      </c>
      <c r="C403" s="83">
        <v>1001280</v>
      </c>
      <c r="D403" s="116"/>
    </row>
    <row r="404" spans="1:4" x14ac:dyDescent="0.35">
      <c r="A404" s="99" t="s">
        <v>380</v>
      </c>
      <c r="B404" s="99" t="s">
        <v>428</v>
      </c>
      <c r="C404" s="83">
        <v>3204600</v>
      </c>
      <c r="D404" s="116"/>
    </row>
    <row r="405" spans="1:4" x14ac:dyDescent="0.35">
      <c r="A405" s="99" t="s">
        <v>3931</v>
      </c>
      <c r="B405" s="99" t="s">
        <v>428</v>
      </c>
      <c r="C405" s="83">
        <v>1014000</v>
      </c>
      <c r="D405" s="116"/>
    </row>
    <row r="406" spans="1:4" x14ac:dyDescent="0.35">
      <c r="A406" s="99" t="s">
        <v>383</v>
      </c>
      <c r="B406" s="99" t="s">
        <v>428</v>
      </c>
      <c r="C406" s="83">
        <v>1463400</v>
      </c>
      <c r="D406" s="116"/>
    </row>
    <row r="407" spans="1:4" x14ac:dyDescent="0.35">
      <c r="A407" s="99" t="s">
        <v>3932</v>
      </c>
      <c r="B407" s="99" t="s">
        <v>428</v>
      </c>
      <c r="C407" s="83">
        <v>1013700</v>
      </c>
      <c r="D407" s="116"/>
    </row>
    <row r="408" spans="1:4" x14ac:dyDescent="0.35">
      <c r="A408" s="99" t="s">
        <v>2451</v>
      </c>
      <c r="B408" s="99" t="s">
        <v>428</v>
      </c>
      <c r="C408" s="83">
        <v>429120</v>
      </c>
      <c r="D408" s="116"/>
    </row>
    <row r="409" spans="1:4" x14ac:dyDescent="0.35">
      <c r="A409" s="99" t="s">
        <v>3933</v>
      </c>
      <c r="B409" s="99" t="s">
        <v>428</v>
      </c>
      <c r="C409" s="83">
        <v>144000</v>
      </c>
      <c r="D409" s="116"/>
    </row>
    <row r="410" spans="1:4" x14ac:dyDescent="0.35">
      <c r="A410" s="99" t="s">
        <v>439</v>
      </c>
      <c r="B410" s="99" t="s">
        <v>428</v>
      </c>
      <c r="C410" s="83">
        <v>1097400</v>
      </c>
      <c r="D410" s="116"/>
    </row>
    <row r="411" spans="1:4" x14ac:dyDescent="0.35">
      <c r="A411" s="99" t="s">
        <v>3934</v>
      </c>
      <c r="B411" s="99" t="s">
        <v>428</v>
      </c>
      <c r="C411" s="83">
        <v>166800</v>
      </c>
      <c r="D411" s="116"/>
    </row>
    <row r="412" spans="1:4" x14ac:dyDescent="0.35">
      <c r="A412" s="99" t="s">
        <v>3935</v>
      </c>
      <c r="B412" s="99" t="s">
        <v>428</v>
      </c>
      <c r="C412" s="83">
        <v>1989000</v>
      </c>
      <c r="D412" s="116"/>
    </row>
    <row r="413" spans="1:4" x14ac:dyDescent="0.35">
      <c r="A413" s="99" t="s">
        <v>3936</v>
      </c>
      <c r="B413" s="99" t="s">
        <v>428</v>
      </c>
      <c r="C413" s="83">
        <v>2289000</v>
      </c>
      <c r="D413" s="116"/>
    </row>
    <row r="414" spans="1:4" x14ac:dyDescent="0.35">
      <c r="A414" s="99" t="s">
        <v>3937</v>
      </c>
      <c r="B414" s="99" t="s">
        <v>428</v>
      </c>
      <c r="C414" s="83">
        <v>1419600</v>
      </c>
      <c r="D414" s="116"/>
    </row>
    <row r="415" spans="1:4" x14ac:dyDescent="0.35">
      <c r="A415" s="99" t="s">
        <v>3938</v>
      </c>
      <c r="B415" s="99" t="s">
        <v>428</v>
      </c>
      <c r="C415" s="83">
        <v>3041100</v>
      </c>
      <c r="D415" s="116"/>
    </row>
    <row r="416" spans="1:4" x14ac:dyDescent="0.35">
      <c r="A416" s="99" t="s">
        <v>3939</v>
      </c>
      <c r="B416" s="99" t="s">
        <v>428</v>
      </c>
      <c r="C416" s="83">
        <v>1790400</v>
      </c>
      <c r="D416" s="116"/>
    </row>
    <row r="417" spans="1:4" x14ac:dyDescent="0.35">
      <c r="A417" s="99" t="s">
        <v>2318</v>
      </c>
      <c r="B417" s="99" t="s">
        <v>428</v>
      </c>
      <c r="C417" s="83">
        <v>858240</v>
      </c>
      <c r="D417" s="116"/>
    </row>
    <row r="418" spans="1:4" x14ac:dyDescent="0.35">
      <c r="A418" s="99" t="s">
        <v>3940</v>
      </c>
      <c r="B418" s="99" t="s">
        <v>428</v>
      </c>
      <c r="C418" s="83">
        <v>850200</v>
      </c>
      <c r="D418" s="116"/>
    </row>
    <row r="419" spans="1:4" x14ac:dyDescent="0.35">
      <c r="A419" s="99" t="s">
        <v>2320</v>
      </c>
      <c r="B419" s="99" t="s">
        <v>428</v>
      </c>
      <c r="C419" s="83">
        <v>163500</v>
      </c>
      <c r="D419" s="116"/>
    </row>
    <row r="420" spans="1:4" x14ac:dyDescent="0.35">
      <c r="A420" s="99" t="s">
        <v>3941</v>
      </c>
      <c r="B420" s="99" t="s">
        <v>428</v>
      </c>
      <c r="C420" s="83">
        <v>1928100</v>
      </c>
      <c r="D420" s="116"/>
    </row>
    <row r="421" spans="1:4" x14ac:dyDescent="0.35">
      <c r="A421" s="99" t="s">
        <v>448</v>
      </c>
      <c r="B421" s="99" t="s">
        <v>428</v>
      </c>
      <c r="C421" s="83">
        <v>894900</v>
      </c>
      <c r="D421" s="116"/>
    </row>
    <row r="422" spans="1:4" x14ac:dyDescent="0.35">
      <c r="A422" s="99" t="s">
        <v>3942</v>
      </c>
      <c r="B422" s="99" t="s">
        <v>428</v>
      </c>
      <c r="C422" s="83">
        <v>2140860</v>
      </c>
      <c r="D422" s="116"/>
    </row>
    <row r="423" spans="1:4" x14ac:dyDescent="0.35">
      <c r="A423" s="99" t="s">
        <v>2323</v>
      </c>
      <c r="B423" s="99" t="s">
        <v>428</v>
      </c>
      <c r="C423" s="83">
        <v>65400</v>
      </c>
      <c r="D423" s="116"/>
    </row>
    <row r="424" spans="1:4" x14ac:dyDescent="0.35">
      <c r="A424" s="99" t="s">
        <v>2324</v>
      </c>
      <c r="B424" s="99" t="s">
        <v>428</v>
      </c>
      <c r="C424" s="83">
        <v>228900</v>
      </c>
      <c r="D424" s="116"/>
    </row>
    <row r="425" spans="1:4" x14ac:dyDescent="0.35">
      <c r="A425" s="99" t="s">
        <v>3943</v>
      </c>
      <c r="B425" s="99" t="s">
        <v>428</v>
      </c>
      <c r="C425" s="83">
        <v>72000</v>
      </c>
      <c r="D425" s="116"/>
    </row>
    <row r="426" spans="1:4" x14ac:dyDescent="0.35">
      <c r="A426" s="99" t="s">
        <v>3944</v>
      </c>
      <c r="B426" s="99" t="s">
        <v>428</v>
      </c>
      <c r="C426" s="83">
        <v>1349100</v>
      </c>
      <c r="D426" s="116"/>
    </row>
    <row r="427" spans="1:4" x14ac:dyDescent="0.35">
      <c r="A427" s="99" t="s">
        <v>2326</v>
      </c>
      <c r="B427" s="99" t="s">
        <v>428</v>
      </c>
      <c r="C427" s="83">
        <v>2860800</v>
      </c>
      <c r="D427" s="116"/>
    </row>
    <row r="428" spans="1:4" x14ac:dyDescent="0.35">
      <c r="A428" s="99" t="s">
        <v>3945</v>
      </c>
      <c r="B428" s="99" t="s">
        <v>428</v>
      </c>
      <c r="C428" s="83">
        <v>850200</v>
      </c>
      <c r="D428" s="116"/>
    </row>
    <row r="429" spans="1:4" x14ac:dyDescent="0.35">
      <c r="A429" s="99" t="s">
        <v>3946</v>
      </c>
      <c r="B429" s="99" t="s">
        <v>428</v>
      </c>
      <c r="C429" s="83">
        <v>2046300</v>
      </c>
      <c r="D429" s="116"/>
    </row>
    <row r="430" spans="1:4" x14ac:dyDescent="0.35">
      <c r="A430" s="99" t="s">
        <v>2328</v>
      </c>
      <c r="B430" s="99" t="s">
        <v>428</v>
      </c>
      <c r="C430" s="83">
        <v>1046400</v>
      </c>
      <c r="D430" s="116"/>
    </row>
    <row r="431" spans="1:4" x14ac:dyDescent="0.35">
      <c r="A431" s="99" t="s">
        <v>2329</v>
      </c>
      <c r="B431" s="99" t="s">
        <v>428</v>
      </c>
      <c r="C431" s="83">
        <v>1932600</v>
      </c>
      <c r="D431" s="116"/>
    </row>
    <row r="432" spans="1:4" x14ac:dyDescent="0.35">
      <c r="A432" s="99" t="s">
        <v>3947</v>
      </c>
      <c r="B432" s="99" t="s">
        <v>428</v>
      </c>
      <c r="C432" s="83">
        <v>654000</v>
      </c>
      <c r="D432" s="116"/>
    </row>
    <row r="433" spans="1:4" x14ac:dyDescent="0.35">
      <c r="A433" s="237" t="s">
        <v>4638</v>
      </c>
      <c r="B433" s="221" t="s">
        <v>4632</v>
      </c>
      <c r="C433" s="96">
        <f>SUM(C394:C432)</f>
        <v>50118180</v>
      </c>
      <c r="D433" s="248"/>
    </row>
    <row r="434" spans="1:4" x14ac:dyDescent="0.35">
      <c r="A434" s="237"/>
      <c r="B434" s="221"/>
      <c r="C434" s="96"/>
      <c r="D434" s="248"/>
    </row>
    <row r="435" spans="1:4" x14ac:dyDescent="0.35">
      <c r="A435" s="99" t="s">
        <v>3975</v>
      </c>
      <c r="B435" s="99" t="s">
        <v>460</v>
      </c>
      <c r="C435" s="83">
        <v>300000</v>
      </c>
      <c r="D435" s="116"/>
    </row>
    <row r="436" spans="1:4" x14ac:dyDescent="0.35">
      <c r="A436" s="99" t="s">
        <v>3948</v>
      </c>
      <c r="B436" s="99" t="s">
        <v>460</v>
      </c>
      <c r="C436" s="83">
        <v>412500</v>
      </c>
      <c r="D436" s="116"/>
    </row>
    <row r="437" spans="1:4" x14ac:dyDescent="0.35">
      <c r="A437" s="99" t="s">
        <v>3949</v>
      </c>
      <c r="B437" s="99" t="s">
        <v>460</v>
      </c>
      <c r="C437" s="83">
        <v>300000</v>
      </c>
      <c r="D437" s="116"/>
    </row>
    <row r="438" spans="1:4" x14ac:dyDescent="0.35">
      <c r="A438" s="99" t="s">
        <v>2334</v>
      </c>
      <c r="B438" s="99" t="s">
        <v>460</v>
      </c>
      <c r="C438" s="83">
        <v>562500</v>
      </c>
      <c r="D438" s="116"/>
    </row>
    <row r="439" spans="1:4" x14ac:dyDescent="0.35">
      <c r="A439" s="82" t="s">
        <v>463</v>
      </c>
      <c r="B439" s="99" t="s">
        <v>460</v>
      </c>
      <c r="C439" s="83">
        <v>412500</v>
      </c>
      <c r="D439" s="116"/>
    </row>
    <row r="440" spans="1:4" x14ac:dyDescent="0.35">
      <c r="A440" s="82" t="s">
        <v>3950</v>
      </c>
      <c r="B440" s="99" t="s">
        <v>460</v>
      </c>
      <c r="C440" s="83">
        <v>150000</v>
      </c>
      <c r="D440" s="116"/>
    </row>
    <row r="441" spans="1:4" x14ac:dyDescent="0.35">
      <c r="A441" s="82" t="s">
        <v>2336</v>
      </c>
      <c r="B441" s="99" t="s">
        <v>460</v>
      </c>
      <c r="C441" s="83">
        <v>195000</v>
      </c>
      <c r="D441" s="116"/>
    </row>
    <row r="442" spans="1:4" ht="18" customHeight="1" x14ac:dyDescent="0.35">
      <c r="A442" s="99" t="s">
        <v>3951</v>
      </c>
      <c r="B442" s="99" t="s">
        <v>460</v>
      </c>
      <c r="C442" s="83">
        <v>487500</v>
      </c>
      <c r="D442" s="116"/>
    </row>
    <row r="443" spans="1:4" x14ac:dyDescent="0.35">
      <c r="A443" s="82" t="s">
        <v>3952</v>
      </c>
      <c r="B443" s="99" t="s">
        <v>460</v>
      </c>
      <c r="C443" s="83">
        <v>112500</v>
      </c>
      <c r="D443" s="116"/>
    </row>
    <row r="444" spans="1:4" x14ac:dyDescent="0.35">
      <c r="A444" s="82" t="s">
        <v>2339</v>
      </c>
      <c r="B444" s="99" t="s">
        <v>460</v>
      </c>
      <c r="C444" s="83">
        <v>262500</v>
      </c>
      <c r="D444" s="116"/>
    </row>
    <row r="445" spans="1:4" x14ac:dyDescent="0.35">
      <c r="A445" s="82" t="s">
        <v>3953</v>
      </c>
      <c r="B445" s="99" t="s">
        <v>460</v>
      </c>
      <c r="C445" s="83">
        <v>150000</v>
      </c>
      <c r="D445" s="116"/>
    </row>
    <row r="446" spans="1:4" x14ac:dyDescent="0.35">
      <c r="A446" s="82" t="s">
        <v>3954</v>
      </c>
      <c r="B446" s="99" t="s">
        <v>460</v>
      </c>
      <c r="C446" s="83">
        <v>750000</v>
      </c>
      <c r="D446" s="116"/>
    </row>
    <row r="447" spans="1:4" x14ac:dyDescent="0.35">
      <c r="A447" s="82" t="s">
        <v>3519</v>
      </c>
      <c r="B447" s="99" t="s">
        <v>460</v>
      </c>
      <c r="C447" s="83">
        <v>225000</v>
      </c>
      <c r="D447" s="116"/>
    </row>
    <row r="448" spans="1:4" x14ac:dyDescent="0.35">
      <c r="A448" s="82" t="s">
        <v>2343</v>
      </c>
      <c r="B448" s="99" t="s">
        <v>460</v>
      </c>
      <c r="C448" s="83">
        <v>150000</v>
      </c>
      <c r="D448" s="116"/>
    </row>
    <row r="449" spans="1:4" x14ac:dyDescent="0.35">
      <c r="A449" s="82" t="s">
        <v>3955</v>
      </c>
      <c r="B449" s="99" t="s">
        <v>460</v>
      </c>
      <c r="C449" s="83">
        <v>300000</v>
      </c>
      <c r="D449" s="116"/>
    </row>
    <row r="450" spans="1:4" x14ac:dyDescent="0.35">
      <c r="A450" s="82" t="s">
        <v>3956</v>
      </c>
      <c r="B450" s="99" t="s">
        <v>460</v>
      </c>
      <c r="C450" s="83">
        <v>337500</v>
      </c>
      <c r="D450" s="116"/>
    </row>
    <row r="451" spans="1:4" x14ac:dyDescent="0.35">
      <c r="A451" s="82" t="s">
        <v>3957</v>
      </c>
      <c r="B451" s="99" t="s">
        <v>460</v>
      </c>
      <c r="C451" s="83">
        <v>150000</v>
      </c>
      <c r="D451" s="116"/>
    </row>
    <row r="452" spans="1:4" x14ac:dyDescent="0.35">
      <c r="A452" s="82" t="s">
        <v>3958</v>
      </c>
      <c r="B452" s="99" t="s">
        <v>460</v>
      </c>
      <c r="C452" s="83">
        <v>331935</v>
      </c>
      <c r="D452" s="116"/>
    </row>
    <row r="453" spans="1:4" x14ac:dyDescent="0.35">
      <c r="A453" s="82" t="s">
        <v>3959</v>
      </c>
      <c r="B453" s="99" t="s">
        <v>460</v>
      </c>
      <c r="C453" s="83">
        <v>157500</v>
      </c>
      <c r="D453" s="116"/>
    </row>
    <row r="454" spans="1:4" x14ac:dyDescent="0.35">
      <c r="A454" s="82" t="s">
        <v>3978</v>
      </c>
      <c r="B454" s="99" t="s">
        <v>460</v>
      </c>
      <c r="C454" s="83">
        <v>225000</v>
      </c>
      <c r="D454" s="116"/>
    </row>
    <row r="455" spans="1:4" x14ac:dyDescent="0.35">
      <c r="A455" s="82" t="s">
        <v>3960</v>
      </c>
      <c r="B455" s="99" t="s">
        <v>460</v>
      </c>
      <c r="C455" s="83">
        <v>375000</v>
      </c>
      <c r="D455" s="116"/>
    </row>
    <row r="456" spans="1:4" x14ac:dyDescent="0.35">
      <c r="A456" s="82" t="s">
        <v>3961</v>
      </c>
      <c r="B456" s="99" t="s">
        <v>460</v>
      </c>
      <c r="C456" s="83">
        <v>232500</v>
      </c>
      <c r="D456" s="116"/>
    </row>
    <row r="457" spans="1:4" x14ac:dyDescent="0.35">
      <c r="A457" s="82" t="s">
        <v>3962</v>
      </c>
      <c r="B457" s="99" t="s">
        <v>460</v>
      </c>
      <c r="C457" s="83">
        <v>300000</v>
      </c>
      <c r="D457" s="116"/>
    </row>
    <row r="458" spans="1:4" x14ac:dyDescent="0.35">
      <c r="A458" s="82" t="s">
        <v>3963</v>
      </c>
      <c r="B458" s="99" t="s">
        <v>460</v>
      </c>
      <c r="C458" s="83">
        <v>75000</v>
      </c>
      <c r="D458" s="116"/>
    </row>
    <row r="459" spans="1:4" x14ac:dyDescent="0.35">
      <c r="A459" s="82" t="s">
        <v>3977</v>
      </c>
      <c r="B459" s="99" t="s">
        <v>460</v>
      </c>
      <c r="C459" s="83">
        <v>262500</v>
      </c>
      <c r="D459" s="116"/>
    </row>
    <row r="460" spans="1:4" x14ac:dyDescent="0.35">
      <c r="A460" s="82" t="s">
        <v>2353</v>
      </c>
      <c r="B460" s="99" t="s">
        <v>460</v>
      </c>
      <c r="C460" s="83">
        <v>262500</v>
      </c>
      <c r="D460" s="116"/>
    </row>
    <row r="461" spans="1:4" x14ac:dyDescent="0.35">
      <c r="A461" s="82" t="s">
        <v>3964</v>
      </c>
      <c r="B461" s="99" t="s">
        <v>460</v>
      </c>
      <c r="C461" s="83">
        <v>1095000</v>
      </c>
      <c r="D461" s="116"/>
    </row>
    <row r="462" spans="1:4" x14ac:dyDescent="0.35">
      <c r="A462" s="82" t="s">
        <v>4347</v>
      </c>
      <c r="B462" s="99" t="s">
        <v>460</v>
      </c>
      <c r="C462" s="83">
        <v>1537500</v>
      </c>
      <c r="D462" s="116"/>
    </row>
    <row r="463" spans="1:4" x14ac:dyDescent="0.35">
      <c r="A463" s="82" t="s">
        <v>2356</v>
      </c>
      <c r="B463" s="99" t="s">
        <v>460</v>
      </c>
      <c r="C463" s="83">
        <v>412500</v>
      </c>
      <c r="D463" s="116"/>
    </row>
    <row r="464" spans="1:4" x14ac:dyDescent="0.35">
      <c r="A464" s="82" t="s">
        <v>4348</v>
      </c>
      <c r="B464" s="99" t="s">
        <v>460</v>
      </c>
      <c r="C464" s="83">
        <v>375000</v>
      </c>
      <c r="D464" s="116"/>
    </row>
    <row r="465" spans="1:4" x14ac:dyDescent="0.35">
      <c r="A465" s="82" t="s">
        <v>490</v>
      </c>
      <c r="B465" s="99" t="s">
        <v>460</v>
      </c>
      <c r="C465" s="83">
        <v>337500</v>
      </c>
      <c r="D465" s="116"/>
    </row>
    <row r="466" spans="1:4" x14ac:dyDescent="0.35">
      <c r="A466" s="82" t="s">
        <v>2359</v>
      </c>
      <c r="B466" s="99" t="s">
        <v>460</v>
      </c>
      <c r="C466" s="83">
        <v>487500</v>
      </c>
      <c r="D466" s="116"/>
    </row>
    <row r="467" spans="1:4" x14ac:dyDescent="0.35">
      <c r="A467" s="82" t="s">
        <v>3965</v>
      </c>
      <c r="B467" s="99" t="s">
        <v>460</v>
      </c>
      <c r="C467" s="83">
        <v>150000</v>
      </c>
      <c r="D467" s="116"/>
    </row>
    <row r="468" spans="1:4" x14ac:dyDescent="0.35">
      <c r="A468" s="82" t="s">
        <v>3966</v>
      </c>
      <c r="B468" s="99" t="s">
        <v>460</v>
      </c>
      <c r="C468" s="83">
        <v>150000</v>
      </c>
      <c r="D468" s="116"/>
    </row>
    <row r="469" spans="1:4" x14ac:dyDescent="0.35">
      <c r="A469" s="82" t="s">
        <v>494</v>
      </c>
      <c r="B469" s="99" t="s">
        <v>460</v>
      </c>
      <c r="C469" s="83">
        <v>375000</v>
      </c>
      <c r="D469" s="116"/>
    </row>
    <row r="470" spans="1:4" x14ac:dyDescent="0.35">
      <c r="A470" s="82" t="s">
        <v>3967</v>
      </c>
      <c r="B470" s="99" t="s">
        <v>460</v>
      </c>
      <c r="C470" s="83">
        <v>187500</v>
      </c>
      <c r="D470" s="116"/>
    </row>
    <row r="471" spans="1:4" x14ac:dyDescent="0.35">
      <c r="A471" s="82" t="s">
        <v>2363</v>
      </c>
      <c r="B471" s="99" t="s">
        <v>460</v>
      </c>
      <c r="C471" s="83">
        <v>600000</v>
      </c>
      <c r="D471" s="116"/>
    </row>
    <row r="472" spans="1:4" x14ac:dyDescent="0.35">
      <c r="A472" s="82" t="s">
        <v>497</v>
      </c>
      <c r="B472" s="99" t="s">
        <v>460</v>
      </c>
      <c r="C472" s="83">
        <v>262500</v>
      </c>
      <c r="D472" s="116"/>
    </row>
    <row r="473" spans="1:4" x14ac:dyDescent="0.35">
      <c r="A473" s="82" t="s">
        <v>2364</v>
      </c>
      <c r="B473" s="99" t="s">
        <v>460</v>
      </c>
      <c r="C473" s="83">
        <v>187500</v>
      </c>
      <c r="D473" s="116"/>
    </row>
    <row r="474" spans="1:4" x14ac:dyDescent="0.35">
      <c r="A474" s="82" t="s">
        <v>3968</v>
      </c>
      <c r="B474" s="99" t="s">
        <v>460</v>
      </c>
      <c r="C474" s="83">
        <v>337500</v>
      </c>
      <c r="D474" s="116"/>
    </row>
    <row r="475" spans="1:4" x14ac:dyDescent="0.35">
      <c r="A475" s="82" t="s">
        <v>3969</v>
      </c>
      <c r="B475" s="99" t="s">
        <v>460</v>
      </c>
      <c r="C475" s="83">
        <v>82500</v>
      </c>
      <c r="D475" s="116"/>
    </row>
    <row r="476" spans="1:4" x14ac:dyDescent="0.35">
      <c r="A476" s="82" t="s">
        <v>3976</v>
      </c>
      <c r="B476" s="99" t="s">
        <v>460</v>
      </c>
      <c r="C476" s="83">
        <v>337500</v>
      </c>
      <c r="D476" s="116"/>
    </row>
    <row r="477" spans="1:4" x14ac:dyDescent="0.35">
      <c r="A477" s="82" t="s">
        <v>2368</v>
      </c>
      <c r="B477" s="99" t="s">
        <v>460</v>
      </c>
      <c r="C477" s="83">
        <v>600000</v>
      </c>
      <c r="D477" s="116"/>
    </row>
    <row r="478" spans="1:4" x14ac:dyDescent="0.35">
      <c r="A478" s="82" t="s">
        <v>2367</v>
      </c>
      <c r="B478" s="99" t="s">
        <v>460</v>
      </c>
      <c r="C478" s="83">
        <v>187500</v>
      </c>
      <c r="D478" s="116"/>
    </row>
    <row r="479" spans="1:4" x14ac:dyDescent="0.35">
      <c r="A479" s="82" t="s">
        <v>3970</v>
      </c>
      <c r="B479" s="99" t="s">
        <v>460</v>
      </c>
      <c r="C479" s="83">
        <v>1575000</v>
      </c>
      <c r="D479" s="116"/>
    </row>
    <row r="480" spans="1:4" x14ac:dyDescent="0.35">
      <c r="A480" s="82" t="s">
        <v>3971</v>
      </c>
      <c r="B480" s="99" t="s">
        <v>460</v>
      </c>
      <c r="C480" s="83">
        <v>1162500</v>
      </c>
      <c r="D480" s="116"/>
    </row>
    <row r="481" spans="1:4" x14ac:dyDescent="0.35">
      <c r="A481" s="82" t="s">
        <v>3972</v>
      </c>
      <c r="B481" s="99" t="s">
        <v>460</v>
      </c>
      <c r="C481" s="83">
        <v>825000</v>
      </c>
      <c r="D481" s="116"/>
    </row>
    <row r="482" spans="1:4" x14ac:dyDescent="0.35">
      <c r="A482" s="82" t="s">
        <v>3973</v>
      </c>
      <c r="B482" s="99" t="s">
        <v>460</v>
      </c>
      <c r="C482" s="83">
        <v>675000</v>
      </c>
      <c r="D482" s="116"/>
    </row>
    <row r="483" spans="1:4" x14ac:dyDescent="0.35">
      <c r="A483" s="82" t="s">
        <v>3974</v>
      </c>
      <c r="B483" s="99" t="s">
        <v>460</v>
      </c>
      <c r="C483" s="83">
        <v>262500</v>
      </c>
      <c r="D483" s="116"/>
    </row>
    <row r="484" spans="1:4" x14ac:dyDescent="0.35">
      <c r="A484" s="82" t="s">
        <v>2374</v>
      </c>
      <c r="B484" s="99" t="s">
        <v>460</v>
      </c>
      <c r="C484" s="83">
        <v>375000</v>
      </c>
      <c r="D484" s="116"/>
    </row>
    <row r="485" spans="1:4" x14ac:dyDescent="0.35">
      <c r="A485" s="215" t="s">
        <v>4637</v>
      </c>
      <c r="B485" s="221" t="s">
        <v>4632</v>
      </c>
      <c r="C485" s="96">
        <f>SUM(C435:C484)</f>
        <v>20056935</v>
      </c>
      <c r="D485" s="248"/>
    </row>
    <row r="486" spans="1:4" x14ac:dyDescent="0.35">
      <c r="A486" s="215"/>
      <c r="B486" s="221"/>
      <c r="C486" s="96"/>
      <c r="D486" s="248"/>
    </row>
    <row r="487" spans="1:4" ht="80" x14ac:dyDescent="0.35">
      <c r="A487" s="82" t="s">
        <v>3979</v>
      </c>
      <c r="B487" s="195" t="s">
        <v>4732</v>
      </c>
      <c r="C487" s="83">
        <v>444612</v>
      </c>
      <c r="D487" s="116"/>
    </row>
    <row r="488" spans="1:4" ht="80" x14ac:dyDescent="0.35">
      <c r="A488" s="82" t="s">
        <v>3980</v>
      </c>
      <c r="B488" s="195" t="s">
        <v>4733</v>
      </c>
      <c r="C488" s="83">
        <v>905973</v>
      </c>
      <c r="D488" s="116"/>
    </row>
    <row r="489" spans="1:4" ht="80" x14ac:dyDescent="0.35">
      <c r="A489" s="82" t="s">
        <v>2379</v>
      </c>
      <c r="B489" s="195" t="s">
        <v>4733</v>
      </c>
      <c r="C489" s="83">
        <v>1118517</v>
      </c>
      <c r="D489" s="116"/>
    </row>
    <row r="490" spans="1:4" ht="80" x14ac:dyDescent="0.35">
      <c r="A490" s="82" t="s">
        <v>2380</v>
      </c>
      <c r="B490" s="195" t="s">
        <v>4733</v>
      </c>
      <c r="C490" s="83">
        <v>921800</v>
      </c>
      <c r="D490" s="116"/>
    </row>
    <row r="491" spans="1:4" ht="80" x14ac:dyDescent="0.35">
      <c r="A491" s="82" t="s">
        <v>2336</v>
      </c>
      <c r="B491" s="195" t="s">
        <v>4733</v>
      </c>
      <c r="C491" s="83">
        <v>354605</v>
      </c>
      <c r="D491" s="116"/>
    </row>
    <row r="492" spans="1:4" ht="80" x14ac:dyDescent="0.35">
      <c r="A492" s="82" t="s">
        <v>2335</v>
      </c>
      <c r="B492" s="195" t="s">
        <v>4733</v>
      </c>
      <c r="C492" s="83">
        <v>482687</v>
      </c>
      <c r="D492" s="116"/>
    </row>
    <row r="493" spans="1:4" ht="80" x14ac:dyDescent="0.35">
      <c r="A493" s="82" t="s">
        <v>3981</v>
      </c>
      <c r="B493" s="195" t="s">
        <v>4733</v>
      </c>
      <c r="C493" s="83">
        <v>1200637</v>
      </c>
      <c r="D493" s="116"/>
    </row>
    <row r="494" spans="1:4" ht="80" x14ac:dyDescent="0.35">
      <c r="A494" s="82" t="s">
        <v>3982</v>
      </c>
      <c r="B494" s="195" t="s">
        <v>4733</v>
      </c>
      <c r="C494" s="83">
        <v>2108304</v>
      </c>
      <c r="D494" s="116"/>
    </row>
    <row r="495" spans="1:4" ht="80" x14ac:dyDescent="0.35">
      <c r="A495" s="82" t="s">
        <v>2383</v>
      </c>
      <c r="B495" s="195" t="s">
        <v>4733</v>
      </c>
      <c r="C495" s="83">
        <v>8221542</v>
      </c>
      <c r="D495" s="116"/>
    </row>
    <row r="496" spans="1:4" ht="80" x14ac:dyDescent="0.35">
      <c r="A496" s="82" t="s">
        <v>2384</v>
      </c>
      <c r="B496" s="195" t="s">
        <v>4733</v>
      </c>
      <c r="C496" s="83">
        <v>4400058</v>
      </c>
      <c r="D496" s="116"/>
    </row>
    <row r="497" spans="1:4" ht="80" x14ac:dyDescent="0.35">
      <c r="A497" s="82" t="s">
        <v>2385</v>
      </c>
      <c r="B497" s="195" t="s">
        <v>4733</v>
      </c>
      <c r="C497" s="83">
        <v>1615976</v>
      </c>
      <c r="D497" s="116"/>
    </row>
    <row r="498" spans="1:4" ht="80" x14ac:dyDescent="0.35">
      <c r="A498" s="82" t="s">
        <v>521</v>
      </c>
      <c r="B498" s="195" t="s">
        <v>4732</v>
      </c>
      <c r="C498" s="83">
        <v>422476</v>
      </c>
      <c r="D498" s="116"/>
    </row>
    <row r="499" spans="1:4" ht="80" x14ac:dyDescent="0.35">
      <c r="A499" s="82" t="s">
        <v>3983</v>
      </c>
      <c r="B499" s="195" t="s">
        <v>4733</v>
      </c>
      <c r="C499" s="83">
        <v>1043295</v>
      </c>
      <c r="D499" s="116"/>
    </row>
    <row r="500" spans="1:4" ht="80" x14ac:dyDescent="0.35">
      <c r="A500" s="82" t="s">
        <v>2388</v>
      </c>
      <c r="B500" s="195" t="s">
        <v>4733</v>
      </c>
      <c r="C500" s="83">
        <v>494173</v>
      </c>
      <c r="D500" s="116"/>
    </row>
    <row r="501" spans="1:4" ht="80" x14ac:dyDescent="0.35">
      <c r="A501" s="82" t="s">
        <v>3984</v>
      </c>
      <c r="B501" s="195" t="s">
        <v>4733</v>
      </c>
      <c r="C501" s="83">
        <v>309289</v>
      </c>
      <c r="D501" s="116"/>
    </row>
    <row r="502" spans="1:4" ht="80" x14ac:dyDescent="0.35">
      <c r="A502" s="82" t="s">
        <v>2390</v>
      </c>
      <c r="B502" s="195" t="s">
        <v>4733</v>
      </c>
      <c r="C502" s="83">
        <v>1231826</v>
      </c>
      <c r="D502" s="116"/>
    </row>
    <row r="503" spans="1:4" ht="80" x14ac:dyDescent="0.35">
      <c r="A503" s="82" t="s">
        <v>528</v>
      </c>
      <c r="B503" s="195" t="s">
        <v>4733</v>
      </c>
      <c r="C503" s="83">
        <v>1961340</v>
      </c>
      <c r="D503" s="116"/>
    </row>
    <row r="504" spans="1:4" ht="80" x14ac:dyDescent="0.35">
      <c r="A504" s="82" t="s">
        <v>3985</v>
      </c>
      <c r="B504" s="195" t="s">
        <v>4733</v>
      </c>
      <c r="C504" s="83">
        <v>306706</v>
      </c>
      <c r="D504" s="116"/>
    </row>
    <row r="505" spans="1:4" ht="80" x14ac:dyDescent="0.35">
      <c r="A505" s="82" t="s">
        <v>2394</v>
      </c>
      <c r="B505" s="195" t="s">
        <v>4732</v>
      </c>
      <c r="C505" s="83">
        <v>734800</v>
      </c>
      <c r="D505" s="116"/>
    </row>
    <row r="506" spans="1:4" ht="80" x14ac:dyDescent="0.35">
      <c r="A506" s="82" t="s">
        <v>2393</v>
      </c>
      <c r="B506" s="195" t="s">
        <v>4732</v>
      </c>
      <c r="C506" s="83">
        <v>362346</v>
      </c>
      <c r="D506" s="116"/>
    </row>
    <row r="507" spans="1:4" ht="80" x14ac:dyDescent="0.35">
      <c r="A507" s="82" t="s">
        <v>3986</v>
      </c>
      <c r="B507" s="195" t="s">
        <v>4732</v>
      </c>
      <c r="C507" s="83">
        <v>451071</v>
      </c>
      <c r="D507" s="116"/>
    </row>
    <row r="508" spans="1:4" ht="80" x14ac:dyDescent="0.35">
      <c r="A508" s="82" t="s">
        <v>2395</v>
      </c>
      <c r="B508" s="195" t="s">
        <v>4733</v>
      </c>
      <c r="C508" s="83">
        <v>823013</v>
      </c>
      <c r="D508" s="116"/>
    </row>
    <row r="509" spans="1:4" ht="80" x14ac:dyDescent="0.35">
      <c r="A509" s="82" t="s">
        <v>533</v>
      </c>
      <c r="B509" s="195" t="s">
        <v>4733</v>
      </c>
      <c r="C509" s="83">
        <v>635616</v>
      </c>
      <c r="D509" s="116"/>
    </row>
    <row r="510" spans="1:4" ht="80" x14ac:dyDescent="0.35">
      <c r="A510" s="82" t="s">
        <v>3987</v>
      </c>
      <c r="B510" s="195" t="s">
        <v>4733</v>
      </c>
      <c r="C510" s="83">
        <v>743010</v>
      </c>
      <c r="D510" s="116"/>
    </row>
    <row r="511" spans="1:4" ht="80" x14ac:dyDescent="0.35">
      <c r="A511" s="82" t="s">
        <v>535</v>
      </c>
      <c r="B511" s="195" t="s">
        <v>4733</v>
      </c>
      <c r="C511" s="83">
        <v>645316</v>
      </c>
      <c r="D511" s="116"/>
    </row>
    <row r="512" spans="1:4" ht="80" x14ac:dyDescent="0.35">
      <c r="A512" s="82" t="s">
        <v>383</v>
      </c>
      <c r="B512" s="195" t="s">
        <v>4733</v>
      </c>
      <c r="C512" s="83">
        <v>734159</v>
      </c>
      <c r="D512" s="116"/>
    </row>
    <row r="513" spans="1:4" ht="80" x14ac:dyDescent="0.35">
      <c r="A513" s="82" t="s">
        <v>3988</v>
      </c>
      <c r="B513" s="195" t="s">
        <v>4733</v>
      </c>
      <c r="C513" s="83">
        <v>1826834</v>
      </c>
      <c r="D513" s="116"/>
    </row>
    <row r="514" spans="1:4" ht="80" x14ac:dyDescent="0.35">
      <c r="A514" s="82" t="s">
        <v>2400</v>
      </c>
      <c r="B514" s="195" t="s">
        <v>4733</v>
      </c>
      <c r="C514" s="83">
        <v>423016</v>
      </c>
      <c r="D514" s="116"/>
    </row>
    <row r="515" spans="1:4" ht="80" x14ac:dyDescent="0.35">
      <c r="A515" s="82" t="s">
        <v>3989</v>
      </c>
      <c r="B515" s="195" t="s">
        <v>4733</v>
      </c>
      <c r="C515" s="83">
        <v>724613</v>
      </c>
      <c r="D515" s="116"/>
    </row>
    <row r="516" spans="1:4" ht="80" x14ac:dyDescent="0.35">
      <c r="A516" s="82" t="s">
        <v>3990</v>
      </c>
      <c r="B516" s="195" t="s">
        <v>4732</v>
      </c>
      <c r="C516" s="83">
        <v>444891</v>
      </c>
      <c r="D516" s="116"/>
    </row>
    <row r="517" spans="1:4" ht="80" x14ac:dyDescent="0.35">
      <c r="A517" s="82" t="s">
        <v>3991</v>
      </c>
      <c r="B517" s="195" t="s">
        <v>4732</v>
      </c>
      <c r="C517" s="83">
        <v>614300</v>
      </c>
      <c r="D517" s="116"/>
    </row>
    <row r="518" spans="1:4" ht="80" x14ac:dyDescent="0.35">
      <c r="A518" s="82" t="s">
        <v>3992</v>
      </c>
      <c r="B518" s="195" t="s">
        <v>4733</v>
      </c>
      <c r="C518" s="83">
        <v>656676</v>
      </c>
      <c r="D518" s="116"/>
    </row>
    <row r="519" spans="1:4" ht="80" x14ac:dyDescent="0.35">
      <c r="A519" s="82" t="s">
        <v>3543</v>
      </c>
      <c r="B519" s="195" t="s">
        <v>4733</v>
      </c>
      <c r="C519" s="83">
        <v>442278</v>
      </c>
      <c r="D519" s="116"/>
    </row>
    <row r="520" spans="1:4" ht="80" x14ac:dyDescent="0.35">
      <c r="A520" s="82" t="s">
        <v>2407</v>
      </c>
      <c r="B520" s="195" t="s">
        <v>4732</v>
      </c>
      <c r="C520" s="83">
        <v>300600</v>
      </c>
      <c r="D520" s="116"/>
    </row>
    <row r="521" spans="1:4" ht="80" x14ac:dyDescent="0.35">
      <c r="A521" s="82" t="s">
        <v>3993</v>
      </c>
      <c r="B521" s="195" t="s">
        <v>4733</v>
      </c>
      <c r="C521" s="83">
        <v>1451940</v>
      </c>
      <c r="D521" s="116"/>
    </row>
    <row r="522" spans="1:4" ht="80" x14ac:dyDescent="0.35">
      <c r="A522" s="82" t="s">
        <v>547</v>
      </c>
      <c r="B522" s="195" t="s">
        <v>4733</v>
      </c>
      <c r="C522" s="83">
        <v>637901</v>
      </c>
      <c r="D522" s="116"/>
    </row>
    <row r="523" spans="1:4" ht="80" x14ac:dyDescent="0.35">
      <c r="A523" s="82" t="s">
        <v>3994</v>
      </c>
      <c r="B523" s="195" t="s">
        <v>4733</v>
      </c>
      <c r="C523" s="83">
        <v>451405</v>
      </c>
      <c r="D523" s="116"/>
    </row>
    <row r="524" spans="1:4" ht="80" x14ac:dyDescent="0.35">
      <c r="A524" s="82" t="s">
        <v>3911</v>
      </c>
      <c r="B524" s="195" t="s">
        <v>4733</v>
      </c>
      <c r="C524" s="83">
        <v>3093641</v>
      </c>
      <c r="D524" s="116"/>
    </row>
    <row r="525" spans="1:4" ht="80" x14ac:dyDescent="0.35">
      <c r="A525" s="82" t="s">
        <v>3995</v>
      </c>
      <c r="B525" s="195" t="s">
        <v>4733</v>
      </c>
      <c r="C525" s="83">
        <v>846568</v>
      </c>
      <c r="D525" s="116"/>
    </row>
    <row r="526" spans="1:4" ht="80" x14ac:dyDescent="0.35">
      <c r="A526" s="82" t="s">
        <v>3996</v>
      </c>
      <c r="B526" s="195" t="s">
        <v>4733</v>
      </c>
      <c r="C526" s="83">
        <v>709210</v>
      </c>
      <c r="D526" s="116"/>
    </row>
    <row r="527" spans="1:4" ht="80" x14ac:dyDescent="0.35">
      <c r="A527" s="82" t="s">
        <v>550</v>
      </c>
      <c r="B527" s="195" t="s">
        <v>4733</v>
      </c>
      <c r="C527" s="83">
        <v>324741</v>
      </c>
      <c r="D527" s="116"/>
    </row>
    <row r="528" spans="1:4" ht="80" x14ac:dyDescent="0.35">
      <c r="A528" s="82" t="s">
        <v>3997</v>
      </c>
      <c r="B528" s="195" t="s">
        <v>4733</v>
      </c>
      <c r="C528" s="83">
        <v>275210</v>
      </c>
      <c r="D528" s="116"/>
    </row>
    <row r="529" spans="1:4" ht="80" x14ac:dyDescent="0.35">
      <c r="A529" s="82" t="s">
        <v>3998</v>
      </c>
      <c r="B529" s="195" t="s">
        <v>4733</v>
      </c>
      <c r="C529" s="83">
        <v>525340</v>
      </c>
      <c r="D529" s="116"/>
    </row>
    <row r="530" spans="1:4" ht="80" x14ac:dyDescent="0.35">
      <c r="A530" s="82" t="s">
        <v>2415</v>
      </c>
      <c r="B530" s="195" t="s">
        <v>4733</v>
      </c>
      <c r="C530" s="83">
        <v>849945</v>
      </c>
      <c r="D530" s="116"/>
    </row>
    <row r="531" spans="1:4" ht="80" x14ac:dyDescent="0.35">
      <c r="A531" s="82" t="s">
        <v>401</v>
      </c>
      <c r="B531" s="195" t="s">
        <v>4733</v>
      </c>
      <c r="C531" s="83">
        <v>1025868</v>
      </c>
      <c r="D531" s="116"/>
    </row>
    <row r="532" spans="1:4" ht="80" x14ac:dyDescent="0.35">
      <c r="A532" s="82" t="s">
        <v>3999</v>
      </c>
      <c r="B532" s="195" t="s">
        <v>4733</v>
      </c>
      <c r="C532" s="83">
        <v>495340</v>
      </c>
      <c r="D532" s="116"/>
    </row>
    <row r="533" spans="1:4" ht="80" x14ac:dyDescent="0.35">
      <c r="A533" s="82" t="s">
        <v>4000</v>
      </c>
      <c r="B533" s="195" t="s">
        <v>4733</v>
      </c>
      <c r="C533" s="83">
        <v>944627</v>
      </c>
      <c r="D533" s="116"/>
    </row>
    <row r="534" spans="1:4" x14ac:dyDescent="0.35">
      <c r="A534" s="232" t="s">
        <v>4001</v>
      </c>
      <c r="B534" s="99" t="s">
        <v>512</v>
      </c>
      <c r="C534" s="83">
        <v>774395</v>
      </c>
      <c r="D534" s="116"/>
    </row>
    <row r="535" spans="1:4" ht="80" x14ac:dyDescent="0.35">
      <c r="A535" s="82" t="s">
        <v>2419</v>
      </c>
      <c r="B535" s="195" t="s">
        <v>4733</v>
      </c>
      <c r="C535" s="83">
        <v>721256</v>
      </c>
      <c r="D535" s="116"/>
    </row>
    <row r="536" spans="1:4" ht="80" x14ac:dyDescent="0.35">
      <c r="A536" s="82" t="s">
        <v>4002</v>
      </c>
      <c r="B536" s="195" t="s">
        <v>4732</v>
      </c>
      <c r="C536" s="83">
        <v>163000</v>
      </c>
      <c r="D536" s="116"/>
    </row>
    <row r="537" spans="1:4" ht="80" x14ac:dyDescent="0.35">
      <c r="A537" s="82" t="s">
        <v>4003</v>
      </c>
      <c r="B537" s="195" t="s">
        <v>4733</v>
      </c>
      <c r="C537" s="83">
        <v>354605</v>
      </c>
      <c r="D537" s="116"/>
    </row>
    <row r="538" spans="1:4" ht="80" x14ac:dyDescent="0.35">
      <c r="A538" s="82" t="s">
        <v>560</v>
      </c>
      <c r="B538" s="195" t="s">
        <v>4732</v>
      </c>
      <c r="C538" s="83">
        <v>421000</v>
      </c>
      <c r="D538" s="116"/>
    </row>
    <row r="539" spans="1:4" x14ac:dyDescent="0.35">
      <c r="A539" s="232" t="s">
        <v>4004</v>
      </c>
      <c r="B539" s="99" t="s">
        <v>512</v>
      </c>
      <c r="C539" s="83">
        <v>1277685</v>
      </c>
      <c r="D539" s="116"/>
    </row>
    <row r="540" spans="1:4" ht="80" x14ac:dyDescent="0.35">
      <c r="A540" s="82" t="s">
        <v>2422</v>
      </c>
      <c r="B540" s="195" t="s">
        <v>4732</v>
      </c>
      <c r="C540" s="83">
        <v>725200</v>
      </c>
      <c r="D540" s="116"/>
    </row>
    <row r="541" spans="1:4" ht="80" x14ac:dyDescent="0.35">
      <c r="A541" s="82" t="s">
        <v>2423</v>
      </c>
      <c r="B541" s="195" t="s">
        <v>4733</v>
      </c>
      <c r="C541" s="83">
        <v>1199058</v>
      </c>
      <c r="D541" s="116"/>
    </row>
    <row r="542" spans="1:4" ht="80" x14ac:dyDescent="0.35">
      <c r="A542" s="82" t="s">
        <v>4005</v>
      </c>
      <c r="B542" s="195" t="s">
        <v>4732</v>
      </c>
      <c r="C542" s="83">
        <v>383641</v>
      </c>
      <c r="D542" s="116"/>
    </row>
    <row r="543" spans="1:4" ht="80" x14ac:dyDescent="0.35">
      <c r="A543" s="82" t="s">
        <v>4006</v>
      </c>
      <c r="B543" s="195" t="s">
        <v>4733</v>
      </c>
      <c r="C543" s="83">
        <v>768210</v>
      </c>
      <c r="D543" s="116"/>
    </row>
    <row r="544" spans="1:4" ht="80" x14ac:dyDescent="0.35">
      <c r="A544" s="82" t="s">
        <v>2428</v>
      </c>
      <c r="B544" s="195" t="s">
        <v>4733</v>
      </c>
      <c r="C544" s="83">
        <v>2514045</v>
      </c>
      <c r="D544" s="116"/>
    </row>
    <row r="545" spans="1:4" ht="80" x14ac:dyDescent="0.35">
      <c r="A545" s="82" t="s">
        <v>2429</v>
      </c>
      <c r="B545" s="195" t="s">
        <v>4733</v>
      </c>
      <c r="C545" s="83">
        <v>866845</v>
      </c>
      <c r="D545" s="116"/>
    </row>
    <row r="546" spans="1:4" ht="80" x14ac:dyDescent="0.35">
      <c r="A546" s="82" t="s">
        <v>4007</v>
      </c>
      <c r="B546" s="195" t="s">
        <v>4732</v>
      </c>
      <c r="C546" s="83">
        <v>1114748</v>
      </c>
      <c r="D546" s="116"/>
    </row>
    <row r="547" spans="1:4" ht="80" x14ac:dyDescent="0.35">
      <c r="A547" s="82" t="s">
        <v>2431</v>
      </c>
      <c r="B547" s="195" t="s">
        <v>4732</v>
      </c>
      <c r="C547" s="83">
        <v>120756</v>
      </c>
      <c r="D547" s="116"/>
    </row>
    <row r="548" spans="1:4" ht="80" x14ac:dyDescent="0.35">
      <c r="A548" s="82" t="s">
        <v>4008</v>
      </c>
      <c r="B548" s="195" t="s">
        <v>4733</v>
      </c>
      <c r="C548" s="83">
        <v>602275</v>
      </c>
      <c r="D548" s="116"/>
    </row>
    <row r="549" spans="1:4" x14ac:dyDescent="0.35">
      <c r="A549" s="215" t="s">
        <v>4735</v>
      </c>
      <c r="B549" s="221" t="s">
        <v>4632</v>
      </c>
      <c r="C549" s="96">
        <f>SUM(C487:C548)</f>
        <v>61744810</v>
      </c>
      <c r="D549" s="248"/>
    </row>
    <row r="550" spans="1:4" x14ac:dyDescent="0.35">
      <c r="A550" s="215"/>
      <c r="B550" s="221"/>
      <c r="C550" s="96"/>
      <c r="D550" s="248"/>
    </row>
    <row r="551" spans="1:4" x14ac:dyDescent="0.35">
      <c r="A551" s="224" t="s">
        <v>4641</v>
      </c>
      <c r="B551" s="221"/>
      <c r="C551" s="96"/>
      <c r="D551" s="248"/>
    </row>
    <row r="552" spans="1:4" ht="27" x14ac:dyDescent="0.35">
      <c r="A552" s="99" t="s">
        <v>2489</v>
      </c>
      <c r="B552" s="125" t="s">
        <v>4775</v>
      </c>
      <c r="C552" s="83">
        <v>304819</v>
      </c>
      <c r="D552" s="116"/>
    </row>
    <row r="553" spans="1:4" ht="27" x14ac:dyDescent="0.35">
      <c r="A553" s="99" t="s">
        <v>574</v>
      </c>
      <c r="B553" s="125" t="s">
        <v>4775</v>
      </c>
      <c r="C553" s="83">
        <v>580107</v>
      </c>
      <c r="D553" s="116"/>
    </row>
    <row r="554" spans="1:4" ht="27" x14ac:dyDescent="0.35">
      <c r="A554" s="99" t="s">
        <v>4009</v>
      </c>
      <c r="B554" s="125" t="s">
        <v>4775</v>
      </c>
      <c r="C554" s="83">
        <v>140276</v>
      </c>
      <c r="D554" s="116"/>
    </row>
    <row r="555" spans="1:4" ht="27" x14ac:dyDescent="0.35">
      <c r="A555" s="99" t="s">
        <v>4010</v>
      </c>
      <c r="B555" s="125" t="s">
        <v>4775</v>
      </c>
      <c r="C555" s="83">
        <v>576610</v>
      </c>
      <c r="D555" s="116"/>
    </row>
    <row r="556" spans="1:4" ht="27" x14ac:dyDescent="0.35">
      <c r="A556" s="99" t="s">
        <v>2492</v>
      </c>
      <c r="B556" s="125" t="s">
        <v>4775</v>
      </c>
      <c r="C556" s="83">
        <v>1673265</v>
      </c>
      <c r="D556" s="116"/>
    </row>
    <row r="557" spans="1:4" ht="27" x14ac:dyDescent="0.35">
      <c r="A557" s="99" t="s">
        <v>2493</v>
      </c>
      <c r="B557" s="125" t="s">
        <v>4775</v>
      </c>
      <c r="C557" s="83">
        <v>179556</v>
      </c>
      <c r="D557" s="116"/>
    </row>
    <row r="558" spans="1:4" ht="27" x14ac:dyDescent="0.35">
      <c r="A558" s="99" t="s">
        <v>2494</v>
      </c>
      <c r="B558" s="125" t="s">
        <v>4775</v>
      </c>
      <c r="C558" s="83">
        <v>162853</v>
      </c>
      <c r="D558" s="116"/>
    </row>
    <row r="559" spans="1:4" ht="27" x14ac:dyDescent="0.35">
      <c r="A559" s="99" t="s">
        <v>580</v>
      </c>
      <c r="B559" s="125" t="s">
        <v>4775</v>
      </c>
      <c r="C559" s="83">
        <v>1062655</v>
      </c>
      <c r="D559" s="116"/>
    </row>
    <row r="560" spans="1:4" ht="27" x14ac:dyDescent="0.35">
      <c r="A560" s="99" t="s">
        <v>2495</v>
      </c>
      <c r="B560" s="125" t="s">
        <v>4775</v>
      </c>
      <c r="C560" s="83">
        <v>1008659</v>
      </c>
      <c r="D560" s="116"/>
    </row>
    <row r="561" spans="1:4" ht="27" x14ac:dyDescent="0.35">
      <c r="A561" s="99" t="s">
        <v>582</v>
      </c>
      <c r="B561" s="125" t="s">
        <v>4775</v>
      </c>
      <c r="C561" s="83">
        <v>1035380</v>
      </c>
      <c r="D561" s="116"/>
    </row>
    <row r="562" spans="1:4" ht="27" x14ac:dyDescent="0.35">
      <c r="A562" s="99" t="s">
        <v>1894</v>
      </c>
      <c r="B562" s="125" t="s">
        <v>4775</v>
      </c>
      <c r="C562" s="83">
        <v>1116025</v>
      </c>
      <c r="D562" s="116"/>
    </row>
    <row r="563" spans="1:4" ht="27" x14ac:dyDescent="0.35">
      <c r="A563" s="99" t="s">
        <v>1895</v>
      </c>
      <c r="B563" s="125" t="s">
        <v>4775</v>
      </c>
      <c r="C563" s="83">
        <v>955183</v>
      </c>
      <c r="D563" s="116"/>
    </row>
    <row r="564" spans="1:4" ht="27" x14ac:dyDescent="0.35">
      <c r="A564" s="99" t="s">
        <v>2496</v>
      </c>
      <c r="B564" s="125" t="s">
        <v>4775</v>
      </c>
      <c r="C564" s="83">
        <v>4871662</v>
      </c>
      <c r="D564" s="116"/>
    </row>
    <row r="565" spans="1:4" ht="27" x14ac:dyDescent="0.35">
      <c r="A565" s="99" t="s">
        <v>2497</v>
      </c>
      <c r="B565" s="125" t="s">
        <v>4775</v>
      </c>
      <c r="C565" s="83">
        <v>495978</v>
      </c>
      <c r="D565" s="116"/>
    </row>
    <row r="566" spans="1:4" ht="27" x14ac:dyDescent="0.35">
      <c r="A566" s="99" t="s">
        <v>4011</v>
      </c>
      <c r="B566" s="125" t="s">
        <v>4775</v>
      </c>
      <c r="C566" s="83">
        <v>247670</v>
      </c>
      <c r="D566" s="116"/>
    </row>
    <row r="567" spans="1:4" ht="27" x14ac:dyDescent="0.35">
      <c r="A567" s="99" t="s">
        <v>589</v>
      </c>
      <c r="B567" s="125" t="s">
        <v>4775</v>
      </c>
      <c r="C567" s="83">
        <v>177073</v>
      </c>
      <c r="D567" s="116"/>
    </row>
    <row r="568" spans="1:4" ht="27" x14ac:dyDescent="0.35">
      <c r="A568" s="99" t="s">
        <v>2499</v>
      </c>
      <c r="B568" s="125" t="s">
        <v>4775</v>
      </c>
      <c r="C568" s="83">
        <v>241185</v>
      </c>
      <c r="D568" s="116"/>
    </row>
    <row r="569" spans="1:4" ht="27" x14ac:dyDescent="0.35">
      <c r="A569" s="99" t="s">
        <v>2500</v>
      </c>
      <c r="B569" s="125" t="s">
        <v>4775</v>
      </c>
      <c r="C569" s="83">
        <v>263018</v>
      </c>
      <c r="D569" s="116"/>
    </row>
    <row r="570" spans="1:4" ht="27" x14ac:dyDescent="0.35">
      <c r="A570" s="99" t="s">
        <v>2501</v>
      </c>
      <c r="B570" s="125" t="s">
        <v>4775</v>
      </c>
      <c r="C570" s="83">
        <v>399305</v>
      </c>
      <c r="D570" s="116"/>
    </row>
    <row r="571" spans="1:4" ht="27" x14ac:dyDescent="0.35">
      <c r="A571" s="99" t="s">
        <v>4012</v>
      </c>
      <c r="B571" s="125" t="s">
        <v>4775</v>
      </c>
      <c r="C571" s="83">
        <v>247670</v>
      </c>
      <c r="D571" s="116"/>
    </row>
    <row r="572" spans="1:4" ht="27" x14ac:dyDescent="0.35">
      <c r="A572" s="99" t="s">
        <v>2503</v>
      </c>
      <c r="B572" s="125" t="s">
        <v>4775</v>
      </c>
      <c r="C572" s="83">
        <v>486978</v>
      </c>
      <c r="D572" s="116"/>
    </row>
    <row r="573" spans="1:4" ht="27" x14ac:dyDescent="0.35">
      <c r="A573" s="99" t="s">
        <v>2504</v>
      </c>
      <c r="B573" s="125" t="s">
        <v>4775</v>
      </c>
      <c r="C573" s="83">
        <v>294800</v>
      </c>
      <c r="D573" s="116"/>
    </row>
    <row r="574" spans="1:4" ht="27" x14ac:dyDescent="0.35">
      <c r="A574" s="99" t="s">
        <v>4013</v>
      </c>
      <c r="B574" s="125" t="s">
        <v>4775</v>
      </c>
      <c r="C574" s="83">
        <v>370000</v>
      </c>
      <c r="D574" s="116"/>
    </row>
    <row r="575" spans="1:4" ht="27" x14ac:dyDescent="0.35">
      <c r="A575" s="99" t="s">
        <v>2506</v>
      </c>
      <c r="B575" s="125" t="s">
        <v>4775</v>
      </c>
      <c r="C575" s="83">
        <v>471939</v>
      </c>
      <c r="D575" s="116"/>
    </row>
    <row r="576" spans="1:4" ht="27" x14ac:dyDescent="0.35">
      <c r="A576" s="99" t="s">
        <v>2507</v>
      </c>
      <c r="B576" s="125" t="s">
        <v>4775</v>
      </c>
      <c r="C576" s="83">
        <v>356947</v>
      </c>
      <c r="D576" s="116"/>
    </row>
    <row r="577" spans="1:4" ht="27" x14ac:dyDescent="0.35">
      <c r="A577" s="99" t="s">
        <v>2508</v>
      </c>
      <c r="B577" s="125" t="s">
        <v>4775</v>
      </c>
      <c r="C577" s="83">
        <v>292370</v>
      </c>
      <c r="D577" s="116"/>
    </row>
    <row r="578" spans="1:4" ht="27" x14ac:dyDescent="0.35">
      <c r="A578" s="99" t="s">
        <v>600</v>
      </c>
      <c r="B578" s="125" t="s">
        <v>4775</v>
      </c>
      <c r="C578" s="83">
        <v>437966</v>
      </c>
      <c r="D578" s="116"/>
    </row>
    <row r="579" spans="1:4" ht="27" x14ac:dyDescent="0.35">
      <c r="A579" s="99" t="s">
        <v>2509</v>
      </c>
      <c r="B579" s="125" t="s">
        <v>4775</v>
      </c>
      <c r="C579" s="83">
        <v>845509</v>
      </c>
      <c r="D579" s="116"/>
    </row>
    <row r="580" spans="1:4" ht="27" x14ac:dyDescent="0.35">
      <c r="A580" s="99" t="s">
        <v>2510</v>
      </c>
      <c r="B580" s="125" t="s">
        <v>4775</v>
      </c>
      <c r="C580" s="83">
        <v>3453440</v>
      </c>
      <c r="D580" s="116"/>
    </row>
    <row r="581" spans="1:4" ht="27" x14ac:dyDescent="0.35">
      <c r="A581" s="99" t="s">
        <v>2511</v>
      </c>
      <c r="B581" s="125" t="s">
        <v>4775</v>
      </c>
      <c r="C581" s="83">
        <v>452945</v>
      </c>
      <c r="D581" s="116"/>
    </row>
    <row r="582" spans="1:4" ht="27" x14ac:dyDescent="0.35">
      <c r="A582" s="99" t="s">
        <v>2512</v>
      </c>
      <c r="B582" s="125" t="s">
        <v>4775</v>
      </c>
      <c r="C582" s="83">
        <v>292370</v>
      </c>
      <c r="D582" s="116"/>
    </row>
    <row r="583" spans="1:4" ht="27" x14ac:dyDescent="0.35">
      <c r="A583" s="99" t="s">
        <v>2513</v>
      </c>
      <c r="B583" s="125" t="s">
        <v>4775</v>
      </c>
      <c r="C583" s="83">
        <v>185435</v>
      </c>
      <c r="D583" s="116"/>
    </row>
    <row r="584" spans="1:4" ht="27" x14ac:dyDescent="0.35">
      <c r="A584" s="99" t="s">
        <v>2514</v>
      </c>
      <c r="B584" s="125" t="s">
        <v>4775</v>
      </c>
      <c r="C584" s="83">
        <v>389043</v>
      </c>
      <c r="D584" s="116"/>
    </row>
    <row r="585" spans="1:4" ht="27" x14ac:dyDescent="0.35">
      <c r="A585" s="99" t="s">
        <v>4346</v>
      </c>
      <c r="B585" s="125" t="s">
        <v>4775</v>
      </c>
      <c r="C585" s="83">
        <v>195335</v>
      </c>
      <c r="D585" s="116"/>
    </row>
    <row r="586" spans="1:4" ht="27" x14ac:dyDescent="0.35">
      <c r="A586" s="99" t="s">
        <v>4345</v>
      </c>
      <c r="B586" s="125" t="s">
        <v>4775</v>
      </c>
      <c r="C586" s="83">
        <v>204009</v>
      </c>
      <c r="D586" s="116"/>
    </row>
    <row r="587" spans="1:4" ht="27" x14ac:dyDescent="0.35">
      <c r="A587" s="99" t="s">
        <v>2549</v>
      </c>
      <c r="B587" s="125" t="s">
        <v>4775</v>
      </c>
      <c r="C587" s="83">
        <v>335894</v>
      </c>
      <c r="D587" s="116"/>
    </row>
    <row r="588" spans="1:4" ht="27" x14ac:dyDescent="0.35">
      <c r="A588" s="99" t="s">
        <v>4344</v>
      </c>
      <c r="B588" s="125" t="s">
        <v>4775</v>
      </c>
      <c r="C588" s="83">
        <v>293422</v>
      </c>
      <c r="D588" s="116"/>
    </row>
    <row r="589" spans="1:4" ht="27" x14ac:dyDescent="0.35">
      <c r="A589" s="99" t="s">
        <v>4343</v>
      </c>
      <c r="B589" s="125" t="s">
        <v>4775</v>
      </c>
      <c r="C589" s="83">
        <v>530755</v>
      </c>
      <c r="D589" s="116"/>
    </row>
    <row r="590" spans="1:4" ht="27" x14ac:dyDescent="0.35">
      <c r="A590" s="99" t="s">
        <v>4342</v>
      </c>
      <c r="B590" s="125" t="s">
        <v>4775</v>
      </c>
      <c r="C590" s="83">
        <v>135000</v>
      </c>
      <c r="D590" s="116"/>
    </row>
    <row r="591" spans="1:4" ht="27" x14ac:dyDescent="0.35">
      <c r="A591" s="99" t="s">
        <v>4341</v>
      </c>
      <c r="B591" s="125" t="s">
        <v>4775</v>
      </c>
      <c r="C591" s="83">
        <v>1442270</v>
      </c>
      <c r="D591" s="116"/>
    </row>
    <row r="592" spans="1:4" ht="27" x14ac:dyDescent="0.35">
      <c r="A592" s="99" t="s">
        <v>2562</v>
      </c>
      <c r="B592" s="125" t="s">
        <v>4775</v>
      </c>
      <c r="C592" s="83">
        <v>505981</v>
      </c>
      <c r="D592" s="116"/>
    </row>
    <row r="593" spans="1:4" ht="27" x14ac:dyDescent="0.35">
      <c r="A593" s="99" t="s">
        <v>4340</v>
      </c>
      <c r="B593" s="125" t="s">
        <v>4775</v>
      </c>
      <c r="C593" s="83">
        <v>642390</v>
      </c>
      <c r="D593" s="116"/>
    </row>
    <row r="594" spans="1:4" ht="27" x14ac:dyDescent="0.35">
      <c r="A594" s="99" t="s">
        <v>2561</v>
      </c>
      <c r="B594" s="125" t="s">
        <v>4775</v>
      </c>
      <c r="C594" s="83">
        <v>956620</v>
      </c>
      <c r="D594" s="116"/>
    </row>
    <row r="595" spans="1:4" ht="27" x14ac:dyDescent="0.35">
      <c r="A595" s="99" t="s">
        <v>701</v>
      </c>
      <c r="B595" s="125" t="s">
        <v>4775</v>
      </c>
      <c r="C595" s="83">
        <v>864679</v>
      </c>
      <c r="D595" s="116"/>
    </row>
    <row r="596" spans="1:4" ht="27" x14ac:dyDescent="0.35">
      <c r="A596" s="99" t="s">
        <v>4339</v>
      </c>
      <c r="B596" s="125" t="s">
        <v>4775</v>
      </c>
      <c r="C596" s="83">
        <v>700987</v>
      </c>
      <c r="D596" s="116"/>
    </row>
    <row r="597" spans="1:4" ht="27" x14ac:dyDescent="0.35">
      <c r="A597" s="99" t="s">
        <v>2565</v>
      </c>
      <c r="B597" s="125" t="s">
        <v>4775</v>
      </c>
      <c r="C597" s="83">
        <v>482122</v>
      </c>
      <c r="D597" s="116"/>
    </row>
    <row r="598" spans="1:4" ht="27" x14ac:dyDescent="0.35">
      <c r="A598" s="99" t="s">
        <v>816</v>
      </c>
      <c r="B598" s="125" t="s">
        <v>4775</v>
      </c>
      <c r="C598" s="83">
        <v>181852</v>
      </c>
      <c r="D598" s="116"/>
    </row>
    <row r="599" spans="1:4" ht="27" x14ac:dyDescent="0.35">
      <c r="A599" s="99" t="s">
        <v>4338</v>
      </c>
      <c r="B599" s="125" t="s">
        <v>4775</v>
      </c>
      <c r="C599" s="83">
        <v>306922</v>
      </c>
      <c r="D599" s="116"/>
    </row>
    <row r="600" spans="1:4" ht="27" x14ac:dyDescent="0.35">
      <c r="A600" s="99" t="s">
        <v>2581</v>
      </c>
      <c r="B600" s="125" t="s">
        <v>4775</v>
      </c>
      <c r="C600" s="83">
        <v>519650</v>
      </c>
      <c r="D600" s="116"/>
    </row>
    <row r="601" spans="1:4" ht="27" x14ac:dyDescent="0.35">
      <c r="A601" s="99" t="s">
        <v>4336</v>
      </c>
      <c r="B601" s="125" t="s">
        <v>4775</v>
      </c>
      <c r="C601" s="83">
        <v>181852</v>
      </c>
      <c r="D601" s="116"/>
    </row>
    <row r="602" spans="1:4" ht="27" x14ac:dyDescent="0.35">
      <c r="A602" s="99" t="s">
        <v>3534</v>
      </c>
      <c r="B602" s="125" t="s">
        <v>4775</v>
      </c>
      <c r="C602" s="83">
        <v>1700108</v>
      </c>
      <c r="D602" s="116"/>
    </row>
    <row r="603" spans="1:4" ht="27" x14ac:dyDescent="0.35">
      <c r="A603" s="99" t="s">
        <v>4335</v>
      </c>
      <c r="B603" s="125" t="s">
        <v>4775</v>
      </c>
      <c r="C603" s="83">
        <v>283085</v>
      </c>
      <c r="D603" s="116"/>
    </row>
    <row r="604" spans="1:4" ht="27" x14ac:dyDescent="0.35">
      <c r="A604" s="99" t="s">
        <v>4337</v>
      </c>
      <c r="B604" s="125" t="s">
        <v>4775</v>
      </c>
      <c r="C604" s="83">
        <v>714381</v>
      </c>
      <c r="D604" s="116"/>
    </row>
    <row r="605" spans="1:4" ht="27" x14ac:dyDescent="0.35">
      <c r="A605" s="99" t="s">
        <v>4334</v>
      </c>
      <c r="B605" s="125" t="s">
        <v>4775</v>
      </c>
      <c r="C605" s="83">
        <v>269602</v>
      </c>
      <c r="D605" s="116"/>
    </row>
    <row r="606" spans="1:4" ht="27" x14ac:dyDescent="0.35">
      <c r="A606" s="99" t="s">
        <v>704</v>
      </c>
      <c r="B606" s="125" t="s">
        <v>4775</v>
      </c>
      <c r="C606" s="83">
        <v>3040616</v>
      </c>
      <c r="D606" s="116"/>
    </row>
    <row r="607" spans="1:4" ht="27" x14ac:dyDescent="0.35">
      <c r="A607" s="99" t="s">
        <v>2590</v>
      </c>
      <c r="B607" s="125" t="s">
        <v>4775</v>
      </c>
      <c r="C607" s="83">
        <v>198434</v>
      </c>
      <c r="D607" s="116"/>
    </row>
    <row r="608" spans="1:4" ht="27" x14ac:dyDescent="0.35">
      <c r="A608" s="99" t="s">
        <v>4333</v>
      </c>
      <c r="B608" s="125" t="s">
        <v>4775</v>
      </c>
      <c r="C608" s="83">
        <v>322411</v>
      </c>
      <c r="D608" s="116"/>
    </row>
    <row r="609" spans="1:4" ht="27" x14ac:dyDescent="0.35">
      <c r="A609" s="99" t="s">
        <v>2630</v>
      </c>
      <c r="B609" s="125" t="s">
        <v>4775</v>
      </c>
      <c r="C609" s="83">
        <v>966580</v>
      </c>
      <c r="D609" s="116"/>
    </row>
    <row r="610" spans="1:4" ht="27" x14ac:dyDescent="0.35">
      <c r="A610" s="99" t="s">
        <v>4012</v>
      </c>
      <c r="B610" s="125" t="s">
        <v>4775</v>
      </c>
      <c r="C610" s="83">
        <v>2852266</v>
      </c>
      <c r="D610" s="116"/>
    </row>
    <row r="611" spans="1:4" ht="27" x14ac:dyDescent="0.35">
      <c r="A611" s="99" t="s">
        <v>3234</v>
      </c>
      <c r="B611" s="125" t="s">
        <v>4775</v>
      </c>
      <c r="C611" s="83">
        <v>1123935</v>
      </c>
      <c r="D611" s="116"/>
    </row>
    <row r="612" spans="1:4" ht="27" x14ac:dyDescent="0.35">
      <c r="A612" s="99" t="s">
        <v>838</v>
      </c>
      <c r="B612" s="125" t="s">
        <v>4775</v>
      </c>
      <c r="C612" s="83">
        <v>1046040</v>
      </c>
      <c r="D612" s="116"/>
    </row>
    <row r="613" spans="1:4" ht="27" x14ac:dyDescent="0.35">
      <c r="A613" s="99" t="s">
        <v>4332</v>
      </c>
      <c r="B613" s="125" t="s">
        <v>4775</v>
      </c>
      <c r="C613" s="83">
        <v>294495</v>
      </c>
      <c r="D613" s="116"/>
    </row>
    <row r="614" spans="1:4" ht="27" x14ac:dyDescent="0.35">
      <c r="A614" s="99" t="s">
        <v>836</v>
      </c>
      <c r="B614" s="125" t="s">
        <v>4775</v>
      </c>
      <c r="C614" s="83">
        <v>863579</v>
      </c>
      <c r="D614" s="116"/>
    </row>
    <row r="615" spans="1:4" ht="27" x14ac:dyDescent="0.35">
      <c r="A615" s="99" t="s">
        <v>832</v>
      </c>
      <c r="B615" s="125" t="s">
        <v>4775</v>
      </c>
      <c r="C615" s="83">
        <v>519600</v>
      </c>
      <c r="D615" s="116"/>
    </row>
    <row r="616" spans="1:4" ht="27" x14ac:dyDescent="0.35">
      <c r="A616" s="99" t="s">
        <v>4331</v>
      </c>
      <c r="B616" s="125" t="s">
        <v>4775</v>
      </c>
      <c r="C616" s="83">
        <v>269602</v>
      </c>
      <c r="D616" s="116"/>
    </row>
    <row r="617" spans="1:4" ht="27" x14ac:dyDescent="0.35">
      <c r="A617" s="99" t="s">
        <v>4330</v>
      </c>
      <c r="B617" s="125" t="s">
        <v>4775</v>
      </c>
      <c r="C617" s="83">
        <v>404748</v>
      </c>
      <c r="D617" s="116"/>
    </row>
    <row r="618" spans="1:4" ht="27" x14ac:dyDescent="0.35">
      <c r="A618" s="99" t="s">
        <v>4329</v>
      </c>
      <c r="B618" s="125" t="s">
        <v>4775</v>
      </c>
      <c r="C618" s="83">
        <v>392748</v>
      </c>
      <c r="D618" s="116"/>
    </row>
    <row r="619" spans="1:4" ht="27" x14ac:dyDescent="0.35">
      <c r="A619" s="99" t="s">
        <v>4328</v>
      </c>
      <c r="B619" s="125" t="s">
        <v>4775</v>
      </c>
      <c r="C619" s="83">
        <v>283085</v>
      </c>
      <c r="D619" s="116"/>
    </row>
    <row r="620" spans="1:4" ht="27" x14ac:dyDescent="0.35">
      <c r="A620" s="99" t="s">
        <v>4327</v>
      </c>
      <c r="B620" s="125" t="s">
        <v>4775</v>
      </c>
      <c r="C620" s="83">
        <v>229852</v>
      </c>
      <c r="D620" s="116"/>
    </row>
    <row r="621" spans="1:4" ht="27" x14ac:dyDescent="0.35">
      <c r="A621" s="99" t="s">
        <v>4326</v>
      </c>
      <c r="B621" s="125" t="s">
        <v>4775</v>
      </c>
      <c r="C621" s="83">
        <v>602617</v>
      </c>
      <c r="D621" s="116"/>
    </row>
    <row r="622" spans="1:4" ht="27" x14ac:dyDescent="0.35">
      <c r="A622" s="99" t="s">
        <v>3567</v>
      </c>
      <c r="B622" s="125" t="s">
        <v>4775</v>
      </c>
      <c r="C622" s="83">
        <v>270615</v>
      </c>
      <c r="D622" s="116"/>
    </row>
    <row r="623" spans="1:4" ht="27" x14ac:dyDescent="0.35">
      <c r="A623" s="99" t="s">
        <v>4325</v>
      </c>
      <c r="B623" s="125" t="s">
        <v>4775</v>
      </c>
      <c r="C623" s="83">
        <v>365422</v>
      </c>
      <c r="D623" s="116"/>
    </row>
    <row r="624" spans="1:4" ht="27" x14ac:dyDescent="0.35">
      <c r="A624" s="99" t="s">
        <v>4324</v>
      </c>
      <c r="B624" s="125" t="s">
        <v>4775</v>
      </c>
      <c r="C624" s="83">
        <v>515950</v>
      </c>
      <c r="D624" s="116"/>
    </row>
    <row r="625" spans="1:4" ht="27" x14ac:dyDescent="0.35">
      <c r="A625" s="99" t="s">
        <v>2609</v>
      </c>
      <c r="B625" s="125" t="s">
        <v>4775</v>
      </c>
      <c r="C625" s="83">
        <v>181920</v>
      </c>
      <c r="D625" s="116"/>
    </row>
    <row r="626" spans="1:4" ht="27" x14ac:dyDescent="0.35">
      <c r="A626" s="99" t="s">
        <v>858</v>
      </c>
      <c r="B626" s="125" t="s">
        <v>4775</v>
      </c>
      <c r="C626" s="83">
        <v>263018</v>
      </c>
      <c r="D626" s="116"/>
    </row>
    <row r="627" spans="1:4" ht="27" x14ac:dyDescent="0.35">
      <c r="A627" s="99" t="s">
        <v>4323</v>
      </c>
      <c r="B627" s="125" t="s">
        <v>4775</v>
      </c>
      <c r="C627" s="83">
        <v>258602</v>
      </c>
      <c r="D627" s="116"/>
    </row>
    <row r="628" spans="1:4" ht="27" x14ac:dyDescent="0.35">
      <c r="A628" s="99" t="s">
        <v>2613</v>
      </c>
      <c r="B628" s="125" t="s">
        <v>4775</v>
      </c>
      <c r="C628" s="83">
        <v>283085</v>
      </c>
      <c r="D628" s="116"/>
    </row>
    <row r="629" spans="1:4" ht="27" x14ac:dyDescent="0.35">
      <c r="A629" s="99" t="s">
        <v>4322</v>
      </c>
      <c r="B629" s="125" t="s">
        <v>4775</v>
      </c>
      <c r="C629" s="83">
        <v>1481231</v>
      </c>
      <c r="D629" s="116"/>
    </row>
    <row r="630" spans="1:4" ht="27" x14ac:dyDescent="0.35">
      <c r="A630" s="99" t="s">
        <v>2616</v>
      </c>
      <c r="B630" s="125" t="s">
        <v>4775</v>
      </c>
      <c r="C630" s="83">
        <v>404928</v>
      </c>
      <c r="D630" s="116"/>
    </row>
    <row r="631" spans="1:4" ht="27" x14ac:dyDescent="0.35">
      <c r="A631" s="99" t="s">
        <v>4321</v>
      </c>
      <c r="B631" s="125" t="s">
        <v>4775</v>
      </c>
      <c r="C631" s="83">
        <v>283085</v>
      </c>
      <c r="D631" s="116"/>
    </row>
    <row r="632" spans="1:4" x14ac:dyDescent="0.35">
      <c r="A632" s="237" t="s">
        <v>4650</v>
      </c>
      <c r="B632" s="221" t="s">
        <v>4632</v>
      </c>
      <c r="C632" s="96">
        <f>SUM(C552:C631)</f>
        <v>53234071</v>
      </c>
      <c r="D632" s="248"/>
    </row>
    <row r="633" spans="1:4" x14ac:dyDescent="0.35">
      <c r="A633" s="237"/>
      <c r="B633" s="221"/>
      <c r="C633" s="96"/>
      <c r="D633" s="248"/>
    </row>
    <row r="634" spans="1:4" x14ac:dyDescent="0.35">
      <c r="A634" s="99" t="s">
        <v>2525</v>
      </c>
      <c r="B634" s="99" t="s">
        <v>608</v>
      </c>
      <c r="C634" s="83">
        <v>919165</v>
      </c>
      <c r="D634" s="116"/>
    </row>
    <row r="635" spans="1:4" x14ac:dyDescent="0.35">
      <c r="A635" s="99" t="s">
        <v>2526</v>
      </c>
      <c r="B635" s="99" t="s">
        <v>608</v>
      </c>
      <c r="C635" s="83">
        <v>738589</v>
      </c>
      <c r="D635" s="116"/>
    </row>
    <row r="636" spans="1:4" x14ac:dyDescent="0.35">
      <c r="A636" s="99" t="s">
        <v>2527</v>
      </c>
      <c r="B636" s="99" t="s">
        <v>608</v>
      </c>
      <c r="C636" s="83">
        <v>408839</v>
      </c>
      <c r="D636" s="116"/>
    </row>
    <row r="637" spans="1:4" x14ac:dyDescent="0.35">
      <c r="A637" s="99" t="s">
        <v>2528</v>
      </c>
      <c r="B637" s="99" t="s">
        <v>608</v>
      </c>
      <c r="C637" s="83">
        <v>1065503</v>
      </c>
      <c r="D637" s="116"/>
    </row>
    <row r="638" spans="1:4" x14ac:dyDescent="0.35">
      <c r="A638" s="99" t="s">
        <v>2516</v>
      </c>
      <c r="B638" s="99" t="s">
        <v>608</v>
      </c>
      <c r="C638" s="83">
        <v>1388220</v>
      </c>
      <c r="D638" s="116"/>
    </row>
    <row r="639" spans="1:4" x14ac:dyDescent="0.35">
      <c r="A639" s="99" t="s">
        <v>2529</v>
      </c>
      <c r="B639" s="99" t="s">
        <v>608</v>
      </c>
      <c r="C639" s="83">
        <v>709742</v>
      </c>
      <c r="D639" s="116"/>
    </row>
    <row r="640" spans="1:4" x14ac:dyDescent="0.35">
      <c r="A640" s="99" t="s">
        <v>2530</v>
      </c>
      <c r="B640" s="99" t="s">
        <v>608</v>
      </c>
      <c r="C640" s="83">
        <v>959967</v>
      </c>
      <c r="D640" s="116"/>
    </row>
    <row r="641" spans="1:4" x14ac:dyDescent="0.35">
      <c r="A641" s="99" t="s">
        <v>2531</v>
      </c>
      <c r="B641" s="99" t="s">
        <v>608</v>
      </c>
      <c r="C641" s="83">
        <v>1087072</v>
      </c>
      <c r="D641" s="116"/>
    </row>
    <row r="642" spans="1:4" x14ac:dyDescent="0.35">
      <c r="A642" s="99" t="s">
        <v>2532</v>
      </c>
      <c r="B642" s="99" t="s">
        <v>608</v>
      </c>
      <c r="C642" s="83">
        <v>919165</v>
      </c>
      <c r="D642" s="116"/>
    </row>
    <row r="643" spans="1:4" x14ac:dyDescent="0.35">
      <c r="A643" s="99" t="s">
        <v>2534</v>
      </c>
      <c r="B643" s="99" t="s">
        <v>608</v>
      </c>
      <c r="C643" s="83">
        <v>1079810</v>
      </c>
      <c r="D643" s="116"/>
    </row>
    <row r="644" spans="1:4" x14ac:dyDescent="0.35">
      <c r="A644" s="99" t="s">
        <v>2535</v>
      </c>
      <c r="B644" s="99" t="s">
        <v>608</v>
      </c>
      <c r="C644" s="83">
        <v>1288287</v>
      </c>
      <c r="D644" s="116"/>
    </row>
    <row r="645" spans="1:4" x14ac:dyDescent="0.35">
      <c r="A645" s="99" t="s">
        <v>628</v>
      </c>
      <c r="B645" s="99" t="s">
        <v>608</v>
      </c>
      <c r="C645" s="83">
        <v>1189326</v>
      </c>
      <c r="D645" s="116"/>
    </row>
    <row r="646" spans="1:4" x14ac:dyDescent="0.35">
      <c r="A646" s="99" t="s">
        <v>2536</v>
      </c>
      <c r="B646" s="99" t="s">
        <v>608</v>
      </c>
      <c r="C646" s="83">
        <v>733430</v>
      </c>
      <c r="D646" s="116"/>
    </row>
    <row r="647" spans="1:4" x14ac:dyDescent="0.35">
      <c r="A647" s="99" t="s">
        <v>2537</v>
      </c>
      <c r="B647" s="99" t="s">
        <v>608</v>
      </c>
      <c r="C647" s="83">
        <v>819263</v>
      </c>
      <c r="D647" s="116"/>
    </row>
    <row r="648" spans="1:4" x14ac:dyDescent="0.35">
      <c r="A648" s="99" t="s">
        <v>4014</v>
      </c>
      <c r="B648" s="99" t="s">
        <v>608</v>
      </c>
      <c r="C648" s="83">
        <v>930882</v>
      </c>
      <c r="D648" s="116"/>
    </row>
    <row r="649" spans="1:4" x14ac:dyDescent="0.35">
      <c r="A649" s="99" t="s">
        <v>2538</v>
      </c>
      <c r="B649" s="99" t="s">
        <v>608</v>
      </c>
      <c r="C649" s="83">
        <v>780483</v>
      </c>
      <c r="D649" s="116"/>
    </row>
    <row r="650" spans="1:4" x14ac:dyDescent="0.35">
      <c r="A650" s="99" t="s">
        <v>2524</v>
      </c>
      <c r="B650" s="99" t="s">
        <v>608</v>
      </c>
      <c r="C650" s="83">
        <v>822925</v>
      </c>
      <c r="D650" s="116"/>
    </row>
    <row r="651" spans="1:4" x14ac:dyDescent="0.35">
      <c r="A651" s="99" t="s">
        <v>2515</v>
      </c>
      <c r="B651" s="99" t="s">
        <v>608</v>
      </c>
      <c r="C651" s="83">
        <v>1223994</v>
      </c>
      <c r="D651" s="116"/>
    </row>
    <row r="652" spans="1:4" x14ac:dyDescent="0.35">
      <c r="A652" s="99" t="s">
        <v>2517</v>
      </c>
      <c r="B652" s="99" t="s">
        <v>608</v>
      </c>
      <c r="C652" s="83">
        <v>878125</v>
      </c>
      <c r="D652" s="116"/>
    </row>
    <row r="653" spans="1:4" x14ac:dyDescent="0.35">
      <c r="A653" s="99" t="s">
        <v>4015</v>
      </c>
      <c r="B653" s="99" t="s">
        <v>608</v>
      </c>
      <c r="C653" s="83">
        <v>598862</v>
      </c>
      <c r="D653" s="116"/>
    </row>
    <row r="654" spans="1:4" x14ac:dyDescent="0.35">
      <c r="A654" s="99" t="s">
        <v>2520</v>
      </c>
      <c r="B654" s="99" t="s">
        <v>608</v>
      </c>
      <c r="C654" s="83">
        <v>886333</v>
      </c>
      <c r="D654" s="116"/>
    </row>
    <row r="655" spans="1:4" x14ac:dyDescent="0.35">
      <c r="A655" s="99" t="s">
        <v>2521</v>
      </c>
      <c r="B655" s="99" t="s">
        <v>608</v>
      </c>
      <c r="C655" s="83">
        <v>919165</v>
      </c>
      <c r="D655" s="116"/>
    </row>
    <row r="656" spans="1:4" x14ac:dyDescent="0.35">
      <c r="A656" s="99" t="s">
        <v>2522</v>
      </c>
      <c r="B656" s="99" t="s">
        <v>608</v>
      </c>
      <c r="C656" s="83">
        <v>1001245</v>
      </c>
      <c r="D656" s="116"/>
    </row>
    <row r="657" spans="1:4" x14ac:dyDescent="0.35">
      <c r="A657" s="99" t="s">
        <v>616</v>
      </c>
      <c r="B657" s="99" t="s">
        <v>608</v>
      </c>
      <c r="C657" s="83">
        <v>2074442</v>
      </c>
      <c r="D657" s="116"/>
    </row>
    <row r="658" spans="1:4" x14ac:dyDescent="0.35">
      <c r="A658" s="99" t="s">
        <v>4016</v>
      </c>
      <c r="B658" s="99" t="s">
        <v>608</v>
      </c>
      <c r="C658" s="83">
        <v>293927</v>
      </c>
      <c r="D658" s="116"/>
    </row>
    <row r="659" spans="1:4" x14ac:dyDescent="0.35">
      <c r="A659" s="99" t="s">
        <v>4017</v>
      </c>
      <c r="B659" s="99" t="s">
        <v>608</v>
      </c>
      <c r="C659" s="83">
        <v>672925</v>
      </c>
      <c r="D659" s="116"/>
    </row>
    <row r="660" spans="1:4" x14ac:dyDescent="0.35">
      <c r="A660" s="99" t="s">
        <v>634</v>
      </c>
      <c r="B660" s="99" t="s">
        <v>608</v>
      </c>
      <c r="C660" s="83">
        <v>1025869</v>
      </c>
      <c r="D660" s="116"/>
    </row>
    <row r="661" spans="1:4" x14ac:dyDescent="0.35">
      <c r="A661" s="99" t="s">
        <v>4018</v>
      </c>
      <c r="B661" s="99" t="s">
        <v>608</v>
      </c>
      <c r="C661" s="83">
        <v>187850</v>
      </c>
      <c r="D661" s="116"/>
    </row>
    <row r="662" spans="1:4" x14ac:dyDescent="0.35">
      <c r="A662" s="99" t="s">
        <v>4019</v>
      </c>
      <c r="B662" s="99" t="s">
        <v>608</v>
      </c>
      <c r="C662" s="83">
        <v>305414</v>
      </c>
      <c r="D662" s="116"/>
    </row>
    <row r="663" spans="1:4" x14ac:dyDescent="0.35">
      <c r="A663" s="99" t="s">
        <v>4020</v>
      </c>
      <c r="B663" s="99" t="s">
        <v>608</v>
      </c>
      <c r="C663" s="83">
        <v>713734</v>
      </c>
      <c r="D663" s="116"/>
    </row>
    <row r="664" spans="1:4" x14ac:dyDescent="0.35">
      <c r="A664" s="99" t="s">
        <v>4021</v>
      </c>
      <c r="B664" s="99" t="s">
        <v>608</v>
      </c>
      <c r="C664" s="83">
        <v>418246</v>
      </c>
      <c r="D664" s="116"/>
    </row>
    <row r="665" spans="1:4" x14ac:dyDescent="0.35">
      <c r="A665" s="99" t="s">
        <v>3641</v>
      </c>
      <c r="B665" s="99" t="s">
        <v>608</v>
      </c>
      <c r="C665" s="83">
        <v>367510</v>
      </c>
      <c r="D665" s="116"/>
    </row>
    <row r="666" spans="1:4" x14ac:dyDescent="0.35">
      <c r="A666" s="99" t="s">
        <v>4022</v>
      </c>
      <c r="B666" s="99" t="s">
        <v>608</v>
      </c>
      <c r="C666" s="83">
        <v>1126542</v>
      </c>
      <c r="D666" s="116"/>
    </row>
    <row r="667" spans="1:4" x14ac:dyDescent="0.35">
      <c r="A667" s="99" t="s">
        <v>4023</v>
      </c>
      <c r="B667" s="99" t="s">
        <v>608</v>
      </c>
      <c r="C667" s="83">
        <v>319670</v>
      </c>
      <c r="D667" s="116"/>
    </row>
    <row r="668" spans="1:4" x14ac:dyDescent="0.35">
      <c r="A668" s="99" t="s">
        <v>4024</v>
      </c>
      <c r="B668" s="99" t="s">
        <v>608</v>
      </c>
      <c r="C668" s="83">
        <v>861478</v>
      </c>
      <c r="D668" s="116"/>
    </row>
    <row r="669" spans="1:4" x14ac:dyDescent="0.35">
      <c r="A669" s="99" t="s">
        <v>4025</v>
      </c>
      <c r="B669" s="99" t="s">
        <v>608</v>
      </c>
      <c r="C669" s="83">
        <v>607030</v>
      </c>
      <c r="D669" s="116"/>
    </row>
    <row r="670" spans="1:4" x14ac:dyDescent="0.35">
      <c r="A670" s="99" t="s">
        <v>4026</v>
      </c>
      <c r="B670" s="99" t="s">
        <v>608</v>
      </c>
      <c r="C670" s="83">
        <v>451078</v>
      </c>
      <c r="D670" s="116"/>
    </row>
    <row r="671" spans="1:4" x14ac:dyDescent="0.35">
      <c r="A671" s="99" t="s">
        <v>3465</v>
      </c>
      <c r="B671" s="99" t="s">
        <v>608</v>
      </c>
      <c r="C671" s="83">
        <v>894541</v>
      </c>
      <c r="D671" s="116"/>
    </row>
    <row r="672" spans="1:4" x14ac:dyDescent="0.35">
      <c r="A672" s="237" t="s">
        <v>4642</v>
      </c>
      <c r="B672" s="221" t="s">
        <v>4632</v>
      </c>
      <c r="C672" s="96">
        <f>SUM(C634:C671)</f>
        <v>31668648</v>
      </c>
      <c r="D672" s="248"/>
    </row>
    <row r="673" spans="1:4" x14ac:dyDescent="0.35">
      <c r="A673" s="237"/>
      <c r="B673" s="221"/>
      <c r="C673" s="96"/>
      <c r="D673" s="248"/>
    </row>
    <row r="674" spans="1:4" x14ac:dyDescent="0.35">
      <c r="A674" s="99" t="s">
        <v>4310</v>
      </c>
      <c r="B674" s="99" t="s">
        <v>686</v>
      </c>
      <c r="C674" s="83">
        <v>579590</v>
      </c>
      <c r="D674" s="116"/>
    </row>
    <row r="675" spans="1:4" x14ac:dyDescent="0.35">
      <c r="A675" s="99" t="s">
        <v>687</v>
      </c>
      <c r="B675" s="99" t="s">
        <v>686</v>
      </c>
      <c r="C675" s="83">
        <v>690230</v>
      </c>
      <c r="D675" s="116"/>
    </row>
    <row r="676" spans="1:4" x14ac:dyDescent="0.35">
      <c r="A676" s="99" t="s">
        <v>3519</v>
      </c>
      <c r="B676" s="99" t="s">
        <v>686</v>
      </c>
      <c r="C676" s="83">
        <v>579590</v>
      </c>
      <c r="D676" s="116"/>
    </row>
    <row r="677" spans="1:4" x14ac:dyDescent="0.35">
      <c r="A677" s="99" t="s">
        <v>4311</v>
      </c>
      <c r="B677" s="99" t="s">
        <v>686</v>
      </c>
      <c r="C677" s="83">
        <v>1028806</v>
      </c>
      <c r="D677" s="116"/>
    </row>
    <row r="678" spans="1:4" x14ac:dyDescent="0.35">
      <c r="A678" s="99" t="s">
        <v>4312</v>
      </c>
      <c r="B678" s="99" t="s">
        <v>686</v>
      </c>
      <c r="C678" s="83">
        <v>862675</v>
      </c>
      <c r="D678" s="116"/>
    </row>
    <row r="679" spans="1:4" x14ac:dyDescent="0.35">
      <c r="A679" s="99" t="s">
        <v>4313</v>
      </c>
      <c r="B679" s="99" t="s">
        <v>686</v>
      </c>
      <c r="C679" s="83">
        <v>862074</v>
      </c>
      <c r="D679" s="116"/>
    </row>
    <row r="680" spans="1:4" x14ac:dyDescent="0.35">
      <c r="A680" s="99" t="s">
        <v>2635</v>
      </c>
      <c r="B680" s="99" t="s">
        <v>686</v>
      </c>
      <c r="C680" s="83">
        <v>763268</v>
      </c>
      <c r="D680" s="116"/>
    </row>
    <row r="681" spans="1:4" x14ac:dyDescent="0.35">
      <c r="A681" s="99" t="s">
        <v>4314</v>
      </c>
      <c r="B681" s="99" t="s">
        <v>686</v>
      </c>
      <c r="C681" s="83">
        <v>579590</v>
      </c>
      <c r="D681" s="116"/>
    </row>
    <row r="682" spans="1:4" x14ac:dyDescent="0.35">
      <c r="A682" s="99" t="s">
        <v>4315</v>
      </c>
      <c r="B682" s="99" t="s">
        <v>686</v>
      </c>
      <c r="C682" s="83">
        <v>579590</v>
      </c>
      <c r="D682" s="116"/>
    </row>
    <row r="683" spans="1:4" x14ac:dyDescent="0.35">
      <c r="A683" s="99" t="s">
        <v>4316</v>
      </c>
      <c r="B683" s="99" t="s">
        <v>686</v>
      </c>
      <c r="C683" s="83">
        <v>381021</v>
      </c>
      <c r="D683" s="116"/>
    </row>
    <row r="684" spans="1:4" x14ac:dyDescent="0.35">
      <c r="A684" s="99" t="s">
        <v>4317</v>
      </c>
      <c r="B684" s="99" t="s">
        <v>686</v>
      </c>
      <c r="C684" s="83">
        <v>579590</v>
      </c>
      <c r="D684" s="116"/>
    </row>
    <row r="685" spans="1:4" x14ac:dyDescent="0.35">
      <c r="A685" s="99" t="s">
        <v>4318</v>
      </c>
      <c r="B685" s="99" t="s">
        <v>686</v>
      </c>
      <c r="C685" s="83">
        <v>1221980</v>
      </c>
      <c r="D685" s="116"/>
    </row>
    <row r="686" spans="1:4" x14ac:dyDescent="0.35">
      <c r="A686" s="99" t="s">
        <v>698</v>
      </c>
      <c r="B686" s="99" t="s">
        <v>686</v>
      </c>
      <c r="C686" s="83">
        <v>634910</v>
      </c>
      <c r="D686" s="116"/>
    </row>
    <row r="687" spans="1:4" x14ac:dyDescent="0.35">
      <c r="A687" s="99" t="s">
        <v>4319</v>
      </c>
      <c r="B687" s="99" t="s">
        <v>686</v>
      </c>
      <c r="C687" s="83">
        <v>874103</v>
      </c>
      <c r="D687" s="116"/>
    </row>
    <row r="688" spans="1:4" x14ac:dyDescent="0.35">
      <c r="A688" s="99" t="s">
        <v>2642</v>
      </c>
      <c r="B688" s="99" t="s">
        <v>686</v>
      </c>
      <c r="C688" s="83">
        <v>690230</v>
      </c>
      <c r="D688" s="116"/>
    </row>
    <row r="689" spans="1:4" x14ac:dyDescent="0.35">
      <c r="A689" s="99" t="s">
        <v>4320</v>
      </c>
      <c r="B689" s="99" t="s">
        <v>686</v>
      </c>
      <c r="C689" s="83">
        <v>1679028</v>
      </c>
      <c r="D689" s="116"/>
    </row>
    <row r="690" spans="1:4" x14ac:dyDescent="0.35">
      <c r="A690" s="237" t="s">
        <v>4744</v>
      </c>
      <c r="B690" s="221" t="s">
        <v>4632</v>
      </c>
      <c r="C690" s="96">
        <f>SUM(C674:C689)</f>
        <v>12586275</v>
      </c>
      <c r="D690" s="248"/>
    </row>
    <row r="691" spans="1:4" x14ac:dyDescent="0.35">
      <c r="A691" s="237"/>
      <c r="B691" s="221"/>
      <c r="C691" s="96"/>
      <c r="D691" s="248"/>
    </row>
    <row r="692" spans="1:4" x14ac:dyDescent="0.35">
      <c r="A692" s="241" t="s">
        <v>4645</v>
      </c>
      <c r="B692" s="221"/>
      <c r="C692" s="96"/>
      <c r="D692" s="248"/>
    </row>
    <row r="693" spans="1:4" ht="27" x14ac:dyDescent="0.35">
      <c r="A693" s="99" t="s">
        <v>4349</v>
      </c>
      <c r="B693" s="125" t="s">
        <v>4776</v>
      </c>
      <c r="C693" s="83">
        <v>2065713</v>
      </c>
      <c r="D693" s="116"/>
    </row>
    <row r="694" spans="1:4" ht="27" x14ac:dyDescent="0.35">
      <c r="A694" s="99" t="s">
        <v>4027</v>
      </c>
      <c r="B694" s="125" t="s">
        <v>4776</v>
      </c>
      <c r="C694" s="83">
        <v>19032236</v>
      </c>
      <c r="D694" s="116"/>
    </row>
    <row r="695" spans="1:4" ht="27" x14ac:dyDescent="0.35">
      <c r="A695" s="99" t="s">
        <v>2687</v>
      </c>
      <c r="B695" s="125" t="s">
        <v>4776</v>
      </c>
      <c r="C695" s="83">
        <v>2978322</v>
      </c>
      <c r="D695" s="116"/>
    </row>
    <row r="696" spans="1:4" ht="27" x14ac:dyDescent="0.35">
      <c r="A696" s="99" t="s">
        <v>4028</v>
      </c>
      <c r="B696" s="125" t="s">
        <v>4776</v>
      </c>
      <c r="C696" s="83">
        <v>4394383</v>
      </c>
      <c r="D696" s="116"/>
    </row>
    <row r="697" spans="1:4" ht="27" x14ac:dyDescent="0.35">
      <c r="A697" s="99" t="s">
        <v>844</v>
      </c>
      <c r="B697" s="125" t="s">
        <v>4776</v>
      </c>
      <c r="C697" s="83">
        <v>1150200</v>
      </c>
      <c r="D697" s="116"/>
    </row>
    <row r="698" spans="1:4" ht="27" x14ac:dyDescent="0.35">
      <c r="A698" s="99" t="s">
        <v>788</v>
      </c>
      <c r="B698" s="125" t="s">
        <v>4776</v>
      </c>
      <c r="C698" s="83">
        <v>6278538</v>
      </c>
      <c r="D698" s="116"/>
    </row>
    <row r="699" spans="1:4" ht="27" x14ac:dyDescent="0.35">
      <c r="A699" s="99" t="s">
        <v>4029</v>
      </c>
      <c r="B699" s="125" t="s">
        <v>4776</v>
      </c>
      <c r="C699" s="83">
        <v>1243010</v>
      </c>
      <c r="D699" s="116"/>
    </row>
    <row r="700" spans="1:4" ht="27" x14ac:dyDescent="0.35">
      <c r="A700" s="99" t="s">
        <v>1918</v>
      </c>
      <c r="B700" s="125" t="s">
        <v>4776</v>
      </c>
      <c r="C700" s="83">
        <v>495340</v>
      </c>
      <c r="D700" s="116"/>
    </row>
    <row r="701" spans="1:4" ht="27" x14ac:dyDescent="0.35">
      <c r="A701" s="99" t="s">
        <v>4350</v>
      </c>
      <c r="B701" s="125" t="s">
        <v>4776</v>
      </c>
      <c r="C701" s="83">
        <v>6169774</v>
      </c>
      <c r="D701" s="116"/>
    </row>
    <row r="702" spans="1:4" ht="27" x14ac:dyDescent="0.35">
      <c r="A702" s="99" t="s">
        <v>4030</v>
      </c>
      <c r="B702" s="125" t="s">
        <v>4776</v>
      </c>
      <c r="C702" s="83">
        <v>354605</v>
      </c>
      <c r="D702" s="116"/>
    </row>
    <row r="703" spans="1:4" ht="27" x14ac:dyDescent="0.35">
      <c r="A703" s="99" t="s">
        <v>4031</v>
      </c>
      <c r="B703" s="125" t="s">
        <v>4776</v>
      </c>
      <c r="C703" s="83">
        <v>568475</v>
      </c>
      <c r="D703" s="116"/>
    </row>
    <row r="704" spans="1:4" ht="27" x14ac:dyDescent="0.35">
      <c r="A704" s="99" t="s">
        <v>4032</v>
      </c>
      <c r="B704" s="125" t="s">
        <v>4776</v>
      </c>
      <c r="C704" s="83">
        <v>1144016</v>
      </c>
      <c r="D704" s="116"/>
    </row>
    <row r="705" spans="1:4" ht="27" x14ac:dyDescent="0.35">
      <c r="A705" s="99" t="s">
        <v>4033</v>
      </c>
      <c r="B705" s="125" t="s">
        <v>4776</v>
      </c>
      <c r="C705" s="83">
        <v>1399158</v>
      </c>
      <c r="D705" s="116"/>
    </row>
    <row r="706" spans="1:4" ht="27" x14ac:dyDescent="0.35">
      <c r="A706" s="99" t="s">
        <v>734</v>
      </c>
      <c r="B706" s="125" t="s">
        <v>4776</v>
      </c>
      <c r="C706" s="83">
        <v>1139201</v>
      </c>
      <c r="D706" s="116"/>
    </row>
    <row r="707" spans="1:4" ht="27" x14ac:dyDescent="0.35">
      <c r="A707" s="99" t="s">
        <v>4034</v>
      </c>
      <c r="B707" s="125" t="s">
        <v>4776</v>
      </c>
      <c r="C707" s="83">
        <v>709210</v>
      </c>
      <c r="D707" s="116"/>
    </row>
    <row r="708" spans="1:4" ht="27" x14ac:dyDescent="0.35">
      <c r="A708" s="99" t="s">
        <v>740</v>
      </c>
      <c r="B708" s="125" t="s">
        <v>4776</v>
      </c>
      <c r="C708" s="83">
        <v>575541</v>
      </c>
      <c r="D708" s="116"/>
    </row>
    <row r="709" spans="1:4" ht="27" x14ac:dyDescent="0.35">
      <c r="A709" s="99" t="s">
        <v>741</v>
      </c>
      <c r="B709" s="125" t="s">
        <v>4776</v>
      </c>
      <c r="C709" s="83">
        <v>1044553</v>
      </c>
      <c r="D709" s="116"/>
    </row>
    <row r="710" spans="1:4" ht="27" x14ac:dyDescent="0.35">
      <c r="A710" s="99" t="s">
        <v>4035</v>
      </c>
      <c r="B710" s="125" t="s">
        <v>4776</v>
      </c>
      <c r="C710" s="83">
        <v>647293</v>
      </c>
      <c r="D710" s="116"/>
    </row>
    <row r="711" spans="1:4" ht="27" x14ac:dyDescent="0.35">
      <c r="A711" s="99" t="s">
        <v>4046</v>
      </c>
      <c r="B711" s="125" t="s">
        <v>4776</v>
      </c>
      <c r="C711" s="83">
        <v>1459596</v>
      </c>
      <c r="D711" s="116"/>
    </row>
    <row r="712" spans="1:4" ht="27" x14ac:dyDescent="0.35">
      <c r="A712" s="99" t="s">
        <v>4036</v>
      </c>
      <c r="B712" s="125" t="s">
        <v>4776</v>
      </c>
      <c r="C712" s="83">
        <v>682476</v>
      </c>
      <c r="D712" s="116"/>
    </row>
    <row r="713" spans="1:4" ht="27" x14ac:dyDescent="0.35">
      <c r="A713" s="99" t="s">
        <v>4037</v>
      </c>
      <c r="B713" s="125" t="s">
        <v>4776</v>
      </c>
      <c r="C713" s="83">
        <v>401006</v>
      </c>
      <c r="D713" s="116"/>
    </row>
    <row r="714" spans="1:4" ht="27" x14ac:dyDescent="0.35">
      <c r="A714" s="99" t="s">
        <v>4038</v>
      </c>
      <c r="B714" s="125" t="s">
        <v>4776</v>
      </c>
      <c r="C714" s="83">
        <v>682476</v>
      </c>
      <c r="D714" s="116"/>
    </row>
    <row r="715" spans="1:4" ht="27" x14ac:dyDescent="0.35">
      <c r="A715" s="99" t="s">
        <v>2559</v>
      </c>
      <c r="B715" s="125" t="s">
        <v>4776</v>
      </c>
      <c r="C715" s="83">
        <v>789411</v>
      </c>
      <c r="D715" s="116"/>
    </row>
    <row r="716" spans="1:4" ht="27" x14ac:dyDescent="0.35">
      <c r="A716" s="99" t="s">
        <v>4039</v>
      </c>
      <c r="B716" s="125" t="s">
        <v>4776</v>
      </c>
      <c r="C716" s="83">
        <v>682476</v>
      </c>
      <c r="D716" s="116"/>
    </row>
    <row r="717" spans="1:4" ht="27" x14ac:dyDescent="0.35">
      <c r="A717" s="99" t="s">
        <v>2560</v>
      </c>
      <c r="B717" s="125" t="s">
        <v>4776</v>
      </c>
      <c r="C717" s="83">
        <v>789411</v>
      </c>
      <c r="D717" s="116"/>
    </row>
    <row r="718" spans="1:4" ht="27" x14ac:dyDescent="0.35">
      <c r="A718" s="99" t="s">
        <v>4040</v>
      </c>
      <c r="B718" s="125" t="s">
        <v>4776</v>
      </c>
      <c r="C718" s="83">
        <v>2194908</v>
      </c>
      <c r="D718" s="116"/>
    </row>
    <row r="719" spans="1:4" ht="27" x14ac:dyDescent="0.35">
      <c r="A719" s="99" t="s">
        <v>4041</v>
      </c>
      <c r="B719" s="125" t="s">
        <v>4776</v>
      </c>
      <c r="C719" s="83">
        <v>877084</v>
      </c>
      <c r="D719" s="116"/>
    </row>
    <row r="720" spans="1:4" ht="27" x14ac:dyDescent="0.35">
      <c r="A720" s="99" t="s">
        <v>2577</v>
      </c>
      <c r="B720" s="125" t="s">
        <v>4776</v>
      </c>
      <c r="C720" s="83">
        <v>461540</v>
      </c>
      <c r="D720" s="116"/>
    </row>
    <row r="721" spans="1:4" ht="27" x14ac:dyDescent="0.35">
      <c r="A721" s="99" t="s">
        <v>2578</v>
      </c>
      <c r="B721" s="125" t="s">
        <v>4776</v>
      </c>
      <c r="C721" s="83">
        <v>956880</v>
      </c>
      <c r="D721" s="116"/>
    </row>
    <row r="722" spans="1:4" ht="27" x14ac:dyDescent="0.35">
      <c r="A722" s="99" t="s">
        <v>4042</v>
      </c>
      <c r="B722" s="125" t="s">
        <v>4776</v>
      </c>
      <c r="C722" s="83">
        <v>682476</v>
      </c>
      <c r="D722" s="116"/>
    </row>
    <row r="723" spans="1:4" ht="27" x14ac:dyDescent="0.35">
      <c r="A723" s="99" t="s">
        <v>4043</v>
      </c>
      <c r="B723" s="125" t="s">
        <v>4776</v>
      </c>
      <c r="C723" s="83">
        <v>2154705</v>
      </c>
      <c r="D723" s="116"/>
    </row>
    <row r="724" spans="1:4" ht="27" x14ac:dyDescent="0.35">
      <c r="A724" s="99" t="s">
        <v>4044</v>
      </c>
      <c r="B724" s="125" t="s">
        <v>4776</v>
      </c>
      <c r="C724" s="83">
        <v>1826834</v>
      </c>
      <c r="D724" s="116"/>
    </row>
    <row r="725" spans="1:4" ht="27" x14ac:dyDescent="0.35">
      <c r="A725" s="99" t="s">
        <v>4045</v>
      </c>
      <c r="B725" s="125" t="s">
        <v>4776</v>
      </c>
      <c r="C725" s="83">
        <v>921963</v>
      </c>
      <c r="D725" s="116"/>
    </row>
    <row r="726" spans="1:4" ht="27" x14ac:dyDescent="0.35">
      <c r="A726" s="99" t="s">
        <v>731</v>
      </c>
      <c r="B726" s="125" t="s">
        <v>4776</v>
      </c>
      <c r="C726" s="83">
        <v>1144016</v>
      </c>
      <c r="D726" s="116"/>
    </row>
    <row r="727" spans="1:4" ht="27" x14ac:dyDescent="0.35">
      <c r="A727" s="99" t="s">
        <v>4047</v>
      </c>
      <c r="B727" s="125" t="s">
        <v>4776</v>
      </c>
      <c r="C727" s="83">
        <v>816145</v>
      </c>
      <c r="D727" s="116"/>
    </row>
    <row r="728" spans="1:4" ht="27" x14ac:dyDescent="0.35">
      <c r="A728" s="99" t="s">
        <v>4048</v>
      </c>
      <c r="B728" s="125" t="s">
        <v>4776</v>
      </c>
      <c r="C728" s="83">
        <v>647293</v>
      </c>
      <c r="D728" s="116"/>
    </row>
    <row r="729" spans="1:4" ht="27" x14ac:dyDescent="0.35">
      <c r="A729" s="99" t="s">
        <v>4049</v>
      </c>
      <c r="B729" s="125" t="s">
        <v>4776</v>
      </c>
      <c r="C729" s="83">
        <v>434806</v>
      </c>
      <c r="D729" s="116"/>
    </row>
    <row r="730" spans="1:4" ht="27" x14ac:dyDescent="0.35">
      <c r="A730" s="99" t="s">
        <v>4050</v>
      </c>
      <c r="B730" s="125" t="s">
        <v>4776</v>
      </c>
      <c r="C730" s="83">
        <v>1063815</v>
      </c>
      <c r="D730" s="116"/>
    </row>
    <row r="731" spans="1:4" ht="27" x14ac:dyDescent="0.35">
      <c r="A731" s="99" t="s">
        <v>4051</v>
      </c>
      <c r="B731" s="125" t="s">
        <v>4776</v>
      </c>
      <c r="C731" s="83">
        <v>682476</v>
      </c>
      <c r="D731" s="116"/>
    </row>
    <row r="732" spans="1:4" ht="27" x14ac:dyDescent="0.35">
      <c r="A732" s="99" t="s">
        <v>752</v>
      </c>
      <c r="B732" s="125" t="s">
        <v>4776</v>
      </c>
      <c r="C732" s="83">
        <v>816145</v>
      </c>
      <c r="D732" s="116"/>
    </row>
    <row r="733" spans="1:4" ht="27" x14ac:dyDescent="0.35">
      <c r="A733" s="99" t="s">
        <v>753</v>
      </c>
      <c r="B733" s="125" t="s">
        <v>4776</v>
      </c>
      <c r="C733" s="83">
        <v>709210</v>
      </c>
      <c r="D733" s="116"/>
    </row>
    <row r="734" spans="1:4" ht="27" x14ac:dyDescent="0.35">
      <c r="A734" s="99" t="s">
        <v>4052</v>
      </c>
      <c r="B734" s="125" t="s">
        <v>4776</v>
      </c>
      <c r="C734" s="83">
        <v>1170750</v>
      </c>
      <c r="D734" s="116"/>
    </row>
    <row r="735" spans="1:4" ht="27" x14ac:dyDescent="0.35">
      <c r="A735" s="99" t="s">
        <v>764</v>
      </c>
      <c r="B735" s="125" t="s">
        <v>4776</v>
      </c>
      <c r="C735" s="83">
        <v>461540</v>
      </c>
      <c r="D735" s="116"/>
    </row>
    <row r="736" spans="1:4" ht="27" x14ac:dyDescent="0.35">
      <c r="A736" s="99" t="s">
        <v>763</v>
      </c>
      <c r="B736" s="125" t="s">
        <v>4776</v>
      </c>
      <c r="C736" s="83">
        <v>461540</v>
      </c>
      <c r="D736" s="116"/>
    </row>
    <row r="737" spans="1:4" ht="27" x14ac:dyDescent="0.35">
      <c r="A737" s="99" t="s">
        <v>4053</v>
      </c>
      <c r="B737" s="125" t="s">
        <v>4776</v>
      </c>
      <c r="C737" s="83">
        <v>1311485</v>
      </c>
      <c r="D737" s="116"/>
    </row>
    <row r="738" spans="1:4" ht="27" x14ac:dyDescent="0.35">
      <c r="A738" s="99" t="s">
        <v>4054</v>
      </c>
      <c r="B738" s="125" t="s">
        <v>4776</v>
      </c>
      <c r="C738" s="83">
        <v>709210</v>
      </c>
      <c r="D738" s="116"/>
    </row>
    <row r="739" spans="1:4" ht="27" x14ac:dyDescent="0.35">
      <c r="A739" s="99" t="s">
        <v>4055</v>
      </c>
      <c r="B739" s="125" t="s">
        <v>4776</v>
      </c>
      <c r="C739" s="83">
        <v>1063815</v>
      </c>
      <c r="D739" s="116"/>
    </row>
    <row r="740" spans="1:4" ht="27" x14ac:dyDescent="0.35">
      <c r="A740" s="99" t="s">
        <v>4056</v>
      </c>
      <c r="B740" s="125" t="s">
        <v>4776</v>
      </c>
      <c r="C740" s="83">
        <v>3024695</v>
      </c>
      <c r="D740" s="116"/>
    </row>
    <row r="741" spans="1:4" ht="27" x14ac:dyDescent="0.35">
      <c r="A741" s="99" t="s">
        <v>4057</v>
      </c>
      <c r="B741" s="125" t="s">
        <v>4776</v>
      </c>
      <c r="C741" s="83">
        <v>3249349</v>
      </c>
      <c r="D741" s="116"/>
    </row>
    <row r="742" spans="1:4" ht="27" x14ac:dyDescent="0.35">
      <c r="A742" s="99" t="s">
        <v>4058</v>
      </c>
      <c r="B742" s="125" t="s">
        <v>4776</v>
      </c>
      <c r="C742" s="83">
        <v>1318551</v>
      </c>
      <c r="D742" s="116"/>
    </row>
    <row r="743" spans="1:4" ht="27" x14ac:dyDescent="0.35">
      <c r="A743" s="99" t="s">
        <v>4059</v>
      </c>
      <c r="B743" s="125" t="s">
        <v>4776</v>
      </c>
      <c r="C743" s="83">
        <v>1108833</v>
      </c>
      <c r="D743" s="116"/>
    </row>
    <row r="744" spans="1:4" ht="27" x14ac:dyDescent="0.35">
      <c r="A744" s="99" t="s">
        <v>4060</v>
      </c>
      <c r="B744" s="125" t="s">
        <v>4776</v>
      </c>
      <c r="C744" s="83">
        <v>3084510</v>
      </c>
      <c r="D744" s="116"/>
    </row>
    <row r="745" spans="1:4" ht="27" x14ac:dyDescent="0.35">
      <c r="A745" s="99" t="s">
        <v>4061</v>
      </c>
      <c r="B745" s="125" t="s">
        <v>4776</v>
      </c>
      <c r="C745" s="83">
        <v>1284751</v>
      </c>
      <c r="D745" s="116"/>
    </row>
    <row r="746" spans="1:4" ht="27" x14ac:dyDescent="0.35">
      <c r="A746" s="99" t="s">
        <v>4062</v>
      </c>
      <c r="B746" s="125" t="s">
        <v>4776</v>
      </c>
      <c r="C746" s="83">
        <v>1639356</v>
      </c>
      <c r="D746" s="116"/>
    </row>
    <row r="747" spans="1:4" ht="27" x14ac:dyDescent="0.35">
      <c r="A747" s="99" t="s">
        <v>733</v>
      </c>
      <c r="B747" s="125" t="s">
        <v>4776</v>
      </c>
      <c r="C747" s="83">
        <v>770149</v>
      </c>
      <c r="D747" s="116"/>
    </row>
    <row r="748" spans="1:4" ht="27" x14ac:dyDescent="0.35">
      <c r="A748" s="99" t="s">
        <v>4063</v>
      </c>
      <c r="B748" s="125" t="s">
        <v>4776</v>
      </c>
      <c r="C748" s="83">
        <v>2295265</v>
      </c>
      <c r="D748" s="116"/>
    </row>
    <row r="749" spans="1:4" ht="27" x14ac:dyDescent="0.35">
      <c r="A749" s="99" t="s">
        <v>765</v>
      </c>
      <c r="B749" s="125" t="s">
        <v>4776</v>
      </c>
      <c r="C749" s="83">
        <v>784596</v>
      </c>
      <c r="D749" s="116"/>
    </row>
    <row r="750" spans="1:4" ht="27" x14ac:dyDescent="0.35">
      <c r="A750" s="99" t="s">
        <v>4064</v>
      </c>
      <c r="B750" s="125" t="s">
        <v>4776</v>
      </c>
      <c r="C750" s="83">
        <v>1037081</v>
      </c>
      <c r="D750" s="116"/>
    </row>
    <row r="751" spans="1:4" ht="27" x14ac:dyDescent="0.35">
      <c r="A751" s="99" t="s">
        <v>755</v>
      </c>
      <c r="B751" s="125" t="s">
        <v>4776</v>
      </c>
      <c r="C751" s="83">
        <v>1144016</v>
      </c>
      <c r="D751" s="116"/>
    </row>
    <row r="752" spans="1:4" ht="27" x14ac:dyDescent="0.35">
      <c r="A752" s="99" t="s">
        <v>770</v>
      </c>
      <c r="B752" s="125" t="s">
        <v>4776</v>
      </c>
      <c r="C752" s="83">
        <v>522479</v>
      </c>
      <c r="D752" s="116"/>
    </row>
    <row r="753" spans="1:4" ht="27" x14ac:dyDescent="0.35">
      <c r="A753" s="99" t="s">
        <v>4065</v>
      </c>
      <c r="B753" s="125" t="s">
        <v>4776</v>
      </c>
      <c r="C753" s="83">
        <v>1170750</v>
      </c>
      <c r="D753" s="116"/>
    </row>
    <row r="754" spans="1:4" ht="27" x14ac:dyDescent="0.35">
      <c r="A754" s="99" t="s">
        <v>4066</v>
      </c>
      <c r="B754" s="125" t="s">
        <v>4776</v>
      </c>
      <c r="C754" s="83">
        <v>918265</v>
      </c>
      <c r="D754" s="116"/>
    </row>
    <row r="755" spans="1:4" ht="27" x14ac:dyDescent="0.35">
      <c r="A755" s="99" t="s">
        <v>4067</v>
      </c>
      <c r="B755" s="125" t="s">
        <v>4776</v>
      </c>
      <c r="C755" s="83">
        <v>903818</v>
      </c>
      <c r="D755" s="116"/>
    </row>
    <row r="756" spans="1:4" ht="27" x14ac:dyDescent="0.35">
      <c r="A756" s="99" t="s">
        <v>4068</v>
      </c>
      <c r="B756" s="125" t="s">
        <v>4776</v>
      </c>
      <c r="C756" s="83">
        <v>816145</v>
      </c>
      <c r="D756" s="116"/>
    </row>
    <row r="757" spans="1:4" ht="27" x14ac:dyDescent="0.35">
      <c r="A757" s="99" t="s">
        <v>4069</v>
      </c>
      <c r="B757" s="125" t="s">
        <v>4776</v>
      </c>
      <c r="C757" s="83">
        <v>4581751</v>
      </c>
      <c r="D757" s="116"/>
    </row>
    <row r="758" spans="1:4" ht="27" x14ac:dyDescent="0.35">
      <c r="A758" s="99" t="s">
        <v>4070</v>
      </c>
      <c r="B758" s="125" t="s">
        <v>4776</v>
      </c>
      <c r="C758" s="83">
        <v>923080</v>
      </c>
      <c r="D758" s="116"/>
    </row>
    <row r="759" spans="1:4" ht="27" x14ac:dyDescent="0.35">
      <c r="A759" s="99" t="s">
        <v>4071</v>
      </c>
      <c r="B759" s="125" t="s">
        <v>4776</v>
      </c>
      <c r="C759" s="83">
        <v>2756980</v>
      </c>
      <c r="D759" s="116"/>
    </row>
    <row r="760" spans="1:4" ht="27" x14ac:dyDescent="0.35">
      <c r="A760" s="99" t="s">
        <v>4072</v>
      </c>
      <c r="B760" s="125" t="s">
        <v>4776</v>
      </c>
      <c r="C760" s="83">
        <v>1399158</v>
      </c>
      <c r="D760" s="116"/>
    </row>
    <row r="761" spans="1:4" ht="27" x14ac:dyDescent="0.35">
      <c r="A761" s="99" t="s">
        <v>4073</v>
      </c>
      <c r="B761" s="125" t="s">
        <v>4776</v>
      </c>
      <c r="C761" s="83">
        <v>1506093</v>
      </c>
      <c r="D761" s="116"/>
    </row>
    <row r="762" spans="1:4" ht="27" x14ac:dyDescent="0.35">
      <c r="A762" s="99" t="s">
        <v>4074</v>
      </c>
      <c r="B762" s="125" t="s">
        <v>4776</v>
      </c>
      <c r="C762" s="83">
        <v>1311485</v>
      </c>
      <c r="D762" s="116"/>
    </row>
    <row r="763" spans="1:4" ht="27" x14ac:dyDescent="0.35">
      <c r="A763" s="99" t="s">
        <v>4075</v>
      </c>
      <c r="B763" s="125" t="s">
        <v>4776</v>
      </c>
      <c r="C763" s="83">
        <v>816145</v>
      </c>
      <c r="D763" s="116"/>
    </row>
    <row r="764" spans="1:4" ht="27" x14ac:dyDescent="0.35">
      <c r="A764" s="99" t="s">
        <v>4076</v>
      </c>
      <c r="B764" s="125" t="s">
        <v>4776</v>
      </c>
      <c r="C764" s="83">
        <v>450000</v>
      </c>
      <c r="D764" s="116"/>
    </row>
    <row r="765" spans="1:4" ht="27" x14ac:dyDescent="0.35">
      <c r="A765" s="99" t="s">
        <v>4077</v>
      </c>
      <c r="B765" s="125" t="s">
        <v>4776</v>
      </c>
      <c r="C765" s="83">
        <v>2134696</v>
      </c>
      <c r="D765" s="116"/>
    </row>
    <row r="766" spans="1:4" ht="27" x14ac:dyDescent="0.35">
      <c r="A766" s="99" t="s">
        <v>730</v>
      </c>
      <c r="B766" s="125" t="s">
        <v>4776</v>
      </c>
      <c r="C766" s="83">
        <v>1204550</v>
      </c>
      <c r="D766" s="116"/>
    </row>
    <row r="767" spans="1:4" ht="27" x14ac:dyDescent="0.35">
      <c r="A767" s="99" t="s">
        <v>4078</v>
      </c>
      <c r="B767" s="125" t="s">
        <v>4776</v>
      </c>
      <c r="C767" s="83">
        <v>3029659</v>
      </c>
      <c r="D767" s="116"/>
    </row>
    <row r="768" spans="1:4" ht="27" x14ac:dyDescent="0.35">
      <c r="A768" s="99" t="s">
        <v>750</v>
      </c>
      <c r="B768" s="125" t="s">
        <v>4776</v>
      </c>
      <c r="C768" s="83">
        <v>894963</v>
      </c>
      <c r="D768" s="116"/>
    </row>
    <row r="769" spans="1:4" ht="27" x14ac:dyDescent="0.35">
      <c r="A769" s="99" t="s">
        <v>4079</v>
      </c>
      <c r="B769" s="125" t="s">
        <v>4776</v>
      </c>
      <c r="C769" s="83">
        <v>5456764</v>
      </c>
      <c r="D769" s="116"/>
    </row>
    <row r="770" spans="1:4" ht="27" x14ac:dyDescent="0.35">
      <c r="A770" s="99" t="s">
        <v>773</v>
      </c>
      <c r="B770" s="125" t="s">
        <v>4776</v>
      </c>
      <c r="C770" s="83">
        <v>2275431</v>
      </c>
      <c r="D770" s="116"/>
    </row>
    <row r="771" spans="1:4" ht="27" x14ac:dyDescent="0.35">
      <c r="A771" s="99" t="s">
        <v>4080</v>
      </c>
      <c r="B771" s="125" t="s">
        <v>4776</v>
      </c>
      <c r="C771" s="83">
        <v>4217666</v>
      </c>
      <c r="D771" s="116"/>
    </row>
    <row r="772" spans="1:4" ht="27" x14ac:dyDescent="0.35">
      <c r="A772" s="99" t="s">
        <v>4081</v>
      </c>
      <c r="B772" s="125" t="s">
        <v>4776</v>
      </c>
      <c r="C772" s="83">
        <v>816145</v>
      </c>
      <c r="D772" s="116"/>
    </row>
    <row r="773" spans="1:4" ht="27" x14ac:dyDescent="0.35">
      <c r="A773" s="99" t="s">
        <v>546</v>
      </c>
      <c r="B773" s="125" t="s">
        <v>4776</v>
      </c>
      <c r="C773" s="83">
        <v>290000</v>
      </c>
      <c r="D773" s="116"/>
    </row>
    <row r="774" spans="1:4" ht="27" x14ac:dyDescent="0.35">
      <c r="A774" s="99" t="s">
        <v>824</v>
      </c>
      <c r="B774" s="125" t="s">
        <v>4776</v>
      </c>
      <c r="C774" s="83">
        <v>247670</v>
      </c>
      <c r="D774" s="116"/>
    </row>
    <row r="775" spans="1:4" ht="27" x14ac:dyDescent="0.35">
      <c r="A775" s="99" t="s">
        <v>846</v>
      </c>
      <c r="B775" s="125" t="s">
        <v>4776</v>
      </c>
      <c r="C775" s="83">
        <v>434806</v>
      </c>
      <c r="D775" s="116"/>
    </row>
    <row r="776" spans="1:4" ht="27" x14ac:dyDescent="0.35">
      <c r="A776" s="99" t="s">
        <v>4082</v>
      </c>
      <c r="B776" s="125" t="s">
        <v>4776</v>
      </c>
      <c r="C776" s="83">
        <v>789411</v>
      </c>
      <c r="D776" s="116"/>
    </row>
    <row r="777" spans="1:4" ht="27" x14ac:dyDescent="0.35">
      <c r="A777" s="99" t="s">
        <v>4083</v>
      </c>
      <c r="B777" s="125" t="s">
        <v>4776</v>
      </c>
      <c r="C777" s="83">
        <v>682476</v>
      </c>
      <c r="D777" s="116"/>
    </row>
    <row r="778" spans="1:4" ht="27" x14ac:dyDescent="0.35">
      <c r="A778" s="99" t="s">
        <v>4084</v>
      </c>
      <c r="B778" s="125" t="s">
        <v>4776</v>
      </c>
      <c r="C778" s="83">
        <v>655742</v>
      </c>
      <c r="D778" s="116"/>
    </row>
    <row r="779" spans="1:4" ht="27" x14ac:dyDescent="0.35">
      <c r="A779" s="99" t="s">
        <v>4085</v>
      </c>
      <c r="B779" s="125" t="s">
        <v>4776</v>
      </c>
      <c r="C779" s="83">
        <v>682476</v>
      </c>
      <c r="D779" s="116"/>
    </row>
    <row r="780" spans="1:4" ht="27" x14ac:dyDescent="0.35">
      <c r="A780" s="99" t="s">
        <v>4086</v>
      </c>
      <c r="B780" s="125" t="s">
        <v>4776</v>
      </c>
      <c r="C780" s="83">
        <v>709210</v>
      </c>
      <c r="D780" s="116"/>
    </row>
    <row r="781" spans="1:4" ht="27" x14ac:dyDescent="0.35">
      <c r="A781" s="99" t="s">
        <v>4087</v>
      </c>
      <c r="B781" s="125" t="s">
        <v>4776</v>
      </c>
      <c r="C781" s="83">
        <v>1539893</v>
      </c>
      <c r="D781" s="116"/>
    </row>
    <row r="782" spans="1:4" ht="27" x14ac:dyDescent="0.35">
      <c r="A782" s="99" t="s">
        <v>737</v>
      </c>
      <c r="B782" s="125" t="s">
        <v>4776</v>
      </c>
      <c r="C782" s="83">
        <v>682476</v>
      </c>
      <c r="D782" s="116"/>
    </row>
    <row r="783" spans="1:4" ht="27" x14ac:dyDescent="0.35">
      <c r="A783" s="99" t="s">
        <v>762</v>
      </c>
      <c r="B783" s="125" t="s">
        <v>4776</v>
      </c>
      <c r="C783" s="83">
        <v>956880</v>
      </c>
      <c r="D783" s="116"/>
    </row>
    <row r="784" spans="1:4" ht="27" x14ac:dyDescent="0.35">
      <c r="A784" s="99" t="s">
        <v>751</v>
      </c>
      <c r="B784" s="125" t="s">
        <v>4776</v>
      </c>
      <c r="C784" s="83">
        <v>434806</v>
      </c>
      <c r="D784" s="116"/>
    </row>
    <row r="785" spans="1:4" ht="27" x14ac:dyDescent="0.35">
      <c r="A785" s="99" t="s">
        <v>4088</v>
      </c>
      <c r="B785" s="125" t="s">
        <v>4776</v>
      </c>
      <c r="C785" s="83">
        <v>2001433</v>
      </c>
      <c r="D785" s="116"/>
    </row>
    <row r="786" spans="1:4" ht="27" x14ac:dyDescent="0.35">
      <c r="A786" s="99" t="s">
        <v>4089</v>
      </c>
      <c r="B786" s="125" t="s">
        <v>4776</v>
      </c>
      <c r="C786" s="83">
        <v>1063815</v>
      </c>
      <c r="D786" s="116"/>
    </row>
    <row r="787" spans="1:4" ht="27" x14ac:dyDescent="0.35">
      <c r="A787" s="99" t="s">
        <v>4090</v>
      </c>
      <c r="B787" s="125" t="s">
        <v>4776</v>
      </c>
      <c r="C787" s="83">
        <v>1037081</v>
      </c>
      <c r="D787" s="116"/>
    </row>
    <row r="788" spans="1:4" ht="27" x14ac:dyDescent="0.35">
      <c r="A788" s="99" t="s">
        <v>4091</v>
      </c>
      <c r="B788" s="125" t="s">
        <v>4776</v>
      </c>
      <c r="C788" s="83">
        <v>8847485</v>
      </c>
      <c r="D788" s="116"/>
    </row>
    <row r="789" spans="1:4" ht="27" x14ac:dyDescent="0.35">
      <c r="A789" s="99" t="s">
        <v>736</v>
      </c>
      <c r="B789" s="125" t="s">
        <v>4776</v>
      </c>
      <c r="C789" s="83">
        <v>682476</v>
      </c>
      <c r="D789" s="116"/>
    </row>
    <row r="790" spans="1:4" ht="27" x14ac:dyDescent="0.35">
      <c r="A790" s="99" t="s">
        <v>4092</v>
      </c>
      <c r="B790" s="125" t="s">
        <v>4776</v>
      </c>
      <c r="C790" s="83">
        <v>2214898</v>
      </c>
      <c r="D790" s="116"/>
    </row>
    <row r="791" spans="1:4" ht="27" x14ac:dyDescent="0.35">
      <c r="A791" s="99" t="s">
        <v>771</v>
      </c>
      <c r="B791" s="125" t="s">
        <v>4776</v>
      </c>
      <c r="C791" s="83">
        <v>1825109</v>
      </c>
      <c r="D791" s="116"/>
    </row>
    <row r="792" spans="1:4" ht="27" x14ac:dyDescent="0.35">
      <c r="A792" s="99" t="s">
        <v>4098</v>
      </c>
      <c r="B792" s="125" t="s">
        <v>4776</v>
      </c>
      <c r="C792" s="83">
        <v>762677</v>
      </c>
      <c r="D792" s="116"/>
    </row>
    <row r="793" spans="1:4" ht="27" x14ac:dyDescent="0.35">
      <c r="A793" s="99" t="s">
        <v>4093</v>
      </c>
      <c r="B793" s="125" t="s">
        <v>4776</v>
      </c>
      <c r="C793" s="83">
        <v>2970850</v>
      </c>
      <c r="D793" s="116"/>
    </row>
    <row r="794" spans="1:4" ht="27" x14ac:dyDescent="0.35">
      <c r="A794" s="99" t="s">
        <v>4094</v>
      </c>
      <c r="B794" s="125" t="s">
        <v>4776</v>
      </c>
      <c r="C794" s="83">
        <v>2778899</v>
      </c>
      <c r="D794" s="116"/>
    </row>
    <row r="795" spans="1:4" ht="27" x14ac:dyDescent="0.35">
      <c r="A795" s="99" t="s">
        <v>4095</v>
      </c>
      <c r="B795" s="125" t="s">
        <v>4776</v>
      </c>
      <c r="C795" s="83">
        <v>2168496</v>
      </c>
      <c r="D795" s="116"/>
    </row>
    <row r="796" spans="1:4" ht="27" x14ac:dyDescent="0.35">
      <c r="A796" s="99" t="s">
        <v>4096</v>
      </c>
      <c r="B796" s="125" t="s">
        <v>4776</v>
      </c>
      <c r="C796" s="83">
        <v>1284751</v>
      </c>
      <c r="D796" s="116"/>
    </row>
    <row r="797" spans="1:4" ht="27" x14ac:dyDescent="0.35">
      <c r="A797" s="99" t="s">
        <v>2576</v>
      </c>
      <c r="B797" s="125" t="s">
        <v>4776</v>
      </c>
      <c r="C797" s="83">
        <v>3466190</v>
      </c>
      <c r="D797" s="116"/>
    </row>
    <row r="798" spans="1:4" ht="27" x14ac:dyDescent="0.35">
      <c r="A798" s="99" t="s">
        <v>4097</v>
      </c>
      <c r="B798" s="125" t="s">
        <v>4776</v>
      </c>
      <c r="C798" s="83">
        <v>2749914</v>
      </c>
      <c r="D798" s="116"/>
    </row>
    <row r="799" spans="1:4" ht="27" x14ac:dyDescent="0.35">
      <c r="A799" s="99" t="s">
        <v>4099</v>
      </c>
      <c r="B799" s="125" t="s">
        <v>4776</v>
      </c>
      <c r="C799" s="83">
        <v>5393513</v>
      </c>
      <c r="D799" s="116"/>
    </row>
    <row r="800" spans="1:4" ht="27" x14ac:dyDescent="0.35">
      <c r="A800" s="99" t="s">
        <v>4100</v>
      </c>
      <c r="B800" s="125" t="s">
        <v>4776</v>
      </c>
      <c r="C800" s="83">
        <v>6289459</v>
      </c>
      <c r="D800" s="116"/>
    </row>
    <row r="801" spans="1:4" ht="27" x14ac:dyDescent="0.35">
      <c r="A801" s="99" t="s">
        <v>4101</v>
      </c>
      <c r="B801" s="125" t="s">
        <v>4776</v>
      </c>
      <c r="C801" s="83">
        <v>4322796</v>
      </c>
      <c r="D801" s="116"/>
    </row>
    <row r="802" spans="1:4" ht="27" x14ac:dyDescent="0.35">
      <c r="A802" s="99" t="s">
        <v>4102</v>
      </c>
      <c r="B802" s="125" t="s">
        <v>4776</v>
      </c>
      <c r="C802" s="83">
        <v>247670</v>
      </c>
      <c r="D802" s="116"/>
    </row>
    <row r="803" spans="1:4" ht="27" x14ac:dyDescent="0.35">
      <c r="A803" s="99" t="s">
        <v>821</v>
      </c>
      <c r="B803" s="125" t="s">
        <v>4776</v>
      </c>
      <c r="C803" s="83">
        <v>1519310</v>
      </c>
      <c r="D803" s="116"/>
    </row>
    <row r="804" spans="1:4" ht="27" x14ac:dyDescent="0.35">
      <c r="A804" s="99" t="s">
        <v>4103</v>
      </c>
      <c r="B804" s="125" t="s">
        <v>4776</v>
      </c>
      <c r="C804" s="83">
        <v>247670</v>
      </c>
      <c r="D804" s="116"/>
    </row>
    <row r="805" spans="1:4" ht="27" x14ac:dyDescent="0.35">
      <c r="A805" s="99" t="s">
        <v>4104</v>
      </c>
      <c r="B805" s="125" t="s">
        <v>4776</v>
      </c>
      <c r="C805" s="83">
        <v>1204550</v>
      </c>
      <c r="D805" s="116"/>
    </row>
    <row r="806" spans="1:4" ht="27" x14ac:dyDescent="0.35">
      <c r="A806" s="99" t="s">
        <v>4105</v>
      </c>
      <c r="B806" s="125" t="s">
        <v>4776</v>
      </c>
      <c r="C806" s="83">
        <v>247670</v>
      </c>
      <c r="D806" s="116"/>
    </row>
    <row r="807" spans="1:4" ht="27" x14ac:dyDescent="0.35">
      <c r="A807" s="99" t="s">
        <v>4106</v>
      </c>
      <c r="B807" s="125" t="s">
        <v>4776</v>
      </c>
      <c r="C807" s="83">
        <v>247670</v>
      </c>
      <c r="D807" s="116"/>
    </row>
    <row r="808" spans="1:4" ht="27" x14ac:dyDescent="0.35">
      <c r="A808" s="99" t="s">
        <v>4107</v>
      </c>
      <c r="B808" s="125" t="s">
        <v>4776</v>
      </c>
      <c r="C808" s="83">
        <v>247670</v>
      </c>
      <c r="D808" s="116"/>
    </row>
    <row r="809" spans="1:4" ht="27" x14ac:dyDescent="0.35">
      <c r="A809" s="99" t="s">
        <v>4108</v>
      </c>
      <c r="B809" s="125" t="s">
        <v>4776</v>
      </c>
      <c r="C809" s="83">
        <v>247670</v>
      </c>
      <c r="D809" s="116"/>
    </row>
    <row r="810" spans="1:4" x14ac:dyDescent="0.35">
      <c r="A810" s="237" t="s">
        <v>4804</v>
      </c>
      <c r="B810" s="237" t="s">
        <v>4632</v>
      </c>
      <c r="C810" s="96">
        <f>SUM(C693:C809)</f>
        <v>199467799</v>
      </c>
      <c r="D810" s="248"/>
    </row>
    <row r="811" spans="1:4" x14ac:dyDescent="0.35">
      <c r="A811" s="221"/>
      <c r="B811" s="237"/>
      <c r="C811" s="96"/>
      <c r="D811" s="248"/>
    </row>
    <row r="812" spans="1:4" x14ac:dyDescent="0.35">
      <c r="A812" s="222" t="s">
        <v>4715</v>
      </c>
      <c r="B812" s="237"/>
      <c r="C812" s="96"/>
      <c r="D812" s="248"/>
    </row>
    <row r="813" spans="1:4" x14ac:dyDescent="0.35">
      <c r="A813" s="99" t="s">
        <v>4109</v>
      </c>
      <c r="B813" s="99" t="s">
        <v>869</v>
      </c>
      <c r="C813" s="83">
        <v>142560</v>
      </c>
      <c r="D813" s="116"/>
    </row>
    <row r="814" spans="1:4" x14ac:dyDescent="0.35">
      <c r="A814" s="99" t="s">
        <v>949</v>
      </c>
      <c r="B814" s="99" t="s">
        <v>869</v>
      </c>
      <c r="C814" s="83">
        <v>90288</v>
      </c>
      <c r="D814" s="116"/>
    </row>
    <row r="815" spans="1:4" x14ac:dyDescent="0.35">
      <c r="A815" s="99" t="s">
        <v>4110</v>
      </c>
      <c r="B815" s="99" t="s">
        <v>869</v>
      </c>
      <c r="C815" s="83">
        <v>118800</v>
      </c>
      <c r="D815" s="116"/>
    </row>
    <row r="816" spans="1:4" x14ac:dyDescent="0.35">
      <c r="A816" s="99" t="s">
        <v>4111</v>
      </c>
      <c r="B816" s="99" t="s">
        <v>869</v>
      </c>
      <c r="C816" s="83">
        <v>142560</v>
      </c>
      <c r="D816" s="116"/>
    </row>
    <row r="817" spans="1:4" x14ac:dyDescent="0.35">
      <c r="A817" s="99" t="s">
        <v>2703</v>
      </c>
      <c r="B817" s="99" t="s">
        <v>869</v>
      </c>
      <c r="C817" s="83">
        <v>1188000</v>
      </c>
      <c r="D817" s="116"/>
    </row>
    <row r="818" spans="1:4" x14ac:dyDescent="0.35">
      <c r="A818" s="99" t="s">
        <v>4112</v>
      </c>
      <c r="B818" s="99" t="s">
        <v>869</v>
      </c>
      <c r="C818" s="83">
        <v>121176</v>
      </c>
      <c r="D818" s="116"/>
    </row>
    <row r="819" spans="1:4" x14ac:dyDescent="0.35">
      <c r="A819" s="99" t="s">
        <v>876</v>
      </c>
      <c r="B819" s="99" t="s">
        <v>869</v>
      </c>
      <c r="C819" s="83">
        <v>380160</v>
      </c>
      <c r="D819" s="116"/>
    </row>
    <row r="820" spans="1:4" x14ac:dyDescent="0.35">
      <c r="A820" s="99" t="s">
        <v>4113</v>
      </c>
      <c r="B820" s="99" t="s">
        <v>869</v>
      </c>
      <c r="C820" s="83">
        <v>28512</v>
      </c>
      <c r="D820" s="116"/>
    </row>
    <row r="821" spans="1:4" x14ac:dyDescent="0.35">
      <c r="A821" s="99" t="s">
        <v>2712</v>
      </c>
      <c r="B821" s="99" t="s">
        <v>869</v>
      </c>
      <c r="C821" s="83">
        <v>156816</v>
      </c>
      <c r="D821" s="116"/>
    </row>
    <row r="822" spans="1:4" x14ac:dyDescent="0.35">
      <c r="A822" s="99" t="s">
        <v>4114</v>
      </c>
      <c r="B822" s="99" t="s">
        <v>869</v>
      </c>
      <c r="C822" s="83">
        <v>118800</v>
      </c>
      <c r="D822" s="116"/>
    </row>
    <row r="823" spans="1:4" x14ac:dyDescent="0.35">
      <c r="A823" s="99" t="s">
        <v>925</v>
      </c>
      <c r="B823" s="99" t="s">
        <v>869</v>
      </c>
      <c r="C823" s="83">
        <v>280368</v>
      </c>
      <c r="D823" s="116"/>
    </row>
    <row r="824" spans="1:4" x14ac:dyDescent="0.35">
      <c r="A824" s="99" t="s">
        <v>4155</v>
      </c>
      <c r="B824" s="99" t="s">
        <v>869</v>
      </c>
      <c r="C824" s="83">
        <v>594000</v>
      </c>
      <c r="D824" s="116"/>
    </row>
    <row r="825" spans="1:4" x14ac:dyDescent="0.35">
      <c r="A825" s="99" t="s">
        <v>4115</v>
      </c>
      <c r="B825" s="99" t="s">
        <v>869</v>
      </c>
      <c r="C825" s="83">
        <v>237600</v>
      </c>
      <c r="D825" s="116"/>
    </row>
    <row r="826" spans="1:4" x14ac:dyDescent="0.35">
      <c r="A826" s="99" t="s">
        <v>1141</v>
      </c>
      <c r="B826" s="99" t="s">
        <v>869</v>
      </c>
      <c r="C826" s="83">
        <v>239976</v>
      </c>
      <c r="D826" s="116"/>
    </row>
    <row r="827" spans="1:4" x14ac:dyDescent="0.35">
      <c r="A827" s="99" t="s">
        <v>931</v>
      </c>
      <c r="B827" s="99" t="s">
        <v>869</v>
      </c>
      <c r="C827" s="83">
        <v>142560</v>
      </c>
      <c r="D827" s="116"/>
    </row>
    <row r="828" spans="1:4" x14ac:dyDescent="0.35">
      <c r="A828" s="99" t="s">
        <v>937</v>
      </c>
      <c r="B828" s="99" t="s">
        <v>869</v>
      </c>
      <c r="C828" s="83">
        <v>475200</v>
      </c>
      <c r="D828" s="116"/>
    </row>
    <row r="829" spans="1:4" x14ac:dyDescent="0.35">
      <c r="A829" s="99" t="s">
        <v>4116</v>
      </c>
      <c r="B829" s="99" t="s">
        <v>869</v>
      </c>
      <c r="C829" s="83">
        <v>223344</v>
      </c>
      <c r="D829" s="116"/>
    </row>
    <row r="830" spans="1:4" x14ac:dyDescent="0.35">
      <c r="A830" s="99" t="s">
        <v>4117</v>
      </c>
      <c r="B830" s="99" t="s">
        <v>869</v>
      </c>
      <c r="C830" s="83">
        <v>54648</v>
      </c>
      <c r="D830" s="116"/>
    </row>
    <row r="831" spans="1:4" x14ac:dyDescent="0.35">
      <c r="A831" s="99" t="s">
        <v>4141</v>
      </c>
      <c r="B831" s="99" t="s">
        <v>869</v>
      </c>
      <c r="C831" s="83">
        <v>26136</v>
      </c>
      <c r="D831" s="116"/>
    </row>
    <row r="832" spans="1:4" x14ac:dyDescent="0.35">
      <c r="A832" s="99" t="s">
        <v>870</v>
      </c>
      <c r="B832" s="99" t="s">
        <v>869</v>
      </c>
      <c r="C832" s="83">
        <v>35640</v>
      </c>
      <c r="D832" s="116"/>
    </row>
    <row r="833" spans="1:4" x14ac:dyDescent="0.35">
      <c r="A833" s="99" t="s">
        <v>875</v>
      </c>
      <c r="B833" s="99" t="s">
        <v>869</v>
      </c>
      <c r="C833" s="83">
        <v>109296</v>
      </c>
      <c r="D833" s="116"/>
    </row>
    <row r="834" spans="1:4" x14ac:dyDescent="0.35">
      <c r="A834" s="99" t="s">
        <v>884</v>
      </c>
      <c r="B834" s="99" t="s">
        <v>869</v>
      </c>
      <c r="C834" s="83">
        <v>80784</v>
      </c>
      <c r="D834" s="116"/>
    </row>
    <row r="835" spans="1:4" x14ac:dyDescent="0.35">
      <c r="A835" s="99" t="s">
        <v>885</v>
      </c>
      <c r="B835" s="99" t="s">
        <v>869</v>
      </c>
      <c r="C835" s="83">
        <v>83160</v>
      </c>
      <c r="D835" s="116"/>
    </row>
    <row r="836" spans="1:4" x14ac:dyDescent="0.35">
      <c r="A836" s="99" t="s">
        <v>4140</v>
      </c>
      <c r="B836" s="99" t="s">
        <v>869</v>
      </c>
      <c r="C836" s="83">
        <v>40392</v>
      </c>
      <c r="D836" s="116"/>
    </row>
    <row r="837" spans="1:4" x14ac:dyDescent="0.35">
      <c r="A837" s="99" t="s">
        <v>903</v>
      </c>
      <c r="B837" s="99" t="s">
        <v>869</v>
      </c>
      <c r="C837" s="83">
        <v>19008</v>
      </c>
      <c r="D837" s="116"/>
    </row>
    <row r="838" spans="1:4" x14ac:dyDescent="0.35">
      <c r="A838" s="99" t="s">
        <v>908</v>
      </c>
      <c r="B838" s="99" t="s">
        <v>869</v>
      </c>
      <c r="C838" s="83">
        <v>85536</v>
      </c>
      <c r="D838" s="116"/>
    </row>
    <row r="839" spans="1:4" x14ac:dyDescent="0.35">
      <c r="A839" s="99" t="s">
        <v>909</v>
      </c>
      <c r="B839" s="99" t="s">
        <v>869</v>
      </c>
      <c r="C839" s="83">
        <v>42768</v>
      </c>
      <c r="D839" s="116"/>
    </row>
    <row r="840" spans="1:4" x14ac:dyDescent="0.35">
      <c r="A840" s="99" t="s">
        <v>917</v>
      </c>
      <c r="B840" s="99" t="s">
        <v>869</v>
      </c>
      <c r="C840" s="83">
        <v>49896</v>
      </c>
      <c r="D840" s="116"/>
    </row>
    <row r="841" spans="1:4" x14ac:dyDescent="0.35">
      <c r="A841" s="99" t="s">
        <v>950</v>
      </c>
      <c r="B841" s="99" t="s">
        <v>869</v>
      </c>
      <c r="C841" s="83">
        <v>87912</v>
      </c>
      <c r="D841" s="116"/>
    </row>
    <row r="842" spans="1:4" x14ac:dyDescent="0.35">
      <c r="A842" s="99" t="s">
        <v>922</v>
      </c>
      <c r="B842" s="99" t="s">
        <v>869</v>
      </c>
      <c r="C842" s="83">
        <v>38016</v>
      </c>
      <c r="D842" s="116"/>
    </row>
    <row r="843" spans="1:4" x14ac:dyDescent="0.35">
      <c r="A843" s="99" t="s">
        <v>4142</v>
      </c>
      <c r="B843" s="99" t="s">
        <v>869</v>
      </c>
      <c r="C843" s="83">
        <v>42768</v>
      </c>
      <c r="D843" s="116"/>
    </row>
    <row r="844" spans="1:4" x14ac:dyDescent="0.35">
      <c r="A844" s="99" t="s">
        <v>4143</v>
      </c>
      <c r="B844" s="99" t="s">
        <v>869</v>
      </c>
      <c r="C844" s="83">
        <v>49896</v>
      </c>
      <c r="D844" s="116"/>
    </row>
    <row r="845" spans="1:4" x14ac:dyDescent="0.35">
      <c r="A845" s="99" t="s">
        <v>4144</v>
      </c>
      <c r="B845" s="99" t="s">
        <v>869</v>
      </c>
      <c r="C845" s="83">
        <v>30888</v>
      </c>
      <c r="D845" s="116"/>
    </row>
    <row r="846" spans="1:4" x14ac:dyDescent="0.35">
      <c r="A846" s="99" t="s">
        <v>4145</v>
      </c>
      <c r="B846" s="99" t="s">
        <v>869</v>
      </c>
      <c r="C846" s="83">
        <v>11880</v>
      </c>
      <c r="D846" s="116"/>
    </row>
    <row r="847" spans="1:4" x14ac:dyDescent="0.35">
      <c r="A847" s="99" t="s">
        <v>4146</v>
      </c>
      <c r="B847" s="99" t="s">
        <v>869</v>
      </c>
      <c r="C847" s="83">
        <v>11880</v>
      </c>
      <c r="D847" s="116"/>
    </row>
    <row r="848" spans="1:4" x14ac:dyDescent="0.35">
      <c r="A848" s="99" t="s">
        <v>4118</v>
      </c>
      <c r="B848" s="99" t="s">
        <v>869</v>
      </c>
      <c r="C848" s="83">
        <v>26136</v>
      </c>
      <c r="D848" s="116"/>
    </row>
    <row r="849" spans="1:4" x14ac:dyDescent="0.35">
      <c r="A849" s="99" t="s">
        <v>4147</v>
      </c>
      <c r="B849" s="99" t="s">
        <v>869</v>
      </c>
      <c r="C849" s="83">
        <v>14256</v>
      </c>
      <c r="D849" s="116"/>
    </row>
    <row r="850" spans="1:4" x14ac:dyDescent="0.35">
      <c r="A850" s="99" t="s">
        <v>896</v>
      </c>
      <c r="B850" s="99" t="s">
        <v>869</v>
      </c>
      <c r="C850" s="83">
        <v>49896</v>
      </c>
      <c r="D850" s="116"/>
    </row>
    <row r="851" spans="1:4" x14ac:dyDescent="0.35">
      <c r="A851" s="99" t="s">
        <v>4149</v>
      </c>
      <c r="B851" s="99" t="s">
        <v>869</v>
      </c>
      <c r="C851" s="83">
        <v>26136</v>
      </c>
      <c r="D851" s="116"/>
    </row>
    <row r="852" spans="1:4" x14ac:dyDescent="0.35">
      <c r="A852" s="99" t="s">
        <v>4119</v>
      </c>
      <c r="B852" s="99" t="s">
        <v>869</v>
      </c>
      <c r="C852" s="83">
        <v>30888</v>
      </c>
      <c r="D852" s="116"/>
    </row>
    <row r="853" spans="1:4" x14ac:dyDescent="0.35">
      <c r="A853" s="99" t="s">
        <v>4120</v>
      </c>
      <c r="B853" s="99" t="s">
        <v>869</v>
      </c>
      <c r="C853" s="83">
        <v>76032</v>
      </c>
      <c r="D853" s="116"/>
    </row>
    <row r="854" spans="1:4" x14ac:dyDescent="0.35">
      <c r="A854" s="99" t="s">
        <v>4148</v>
      </c>
      <c r="B854" s="99" t="s">
        <v>869</v>
      </c>
      <c r="C854" s="83">
        <v>211464</v>
      </c>
      <c r="D854" s="116"/>
    </row>
    <row r="855" spans="1:4" x14ac:dyDescent="0.35">
      <c r="A855" s="99" t="s">
        <v>4121</v>
      </c>
      <c r="B855" s="99" t="s">
        <v>869</v>
      </c>
      <c r="C855" s="83">
        <v>38016</v>
      </c>
      <c r="D855" s="116"/>
    </row>
    <row r="856" spans="1:4" x14ac:dyDescent="0.35">
      <c r="A856" s="99" t="s">
        <v>2741</v>
      </c>
      <c r="B856" s="99" t="s">
        <v>869</v>
      </c>
      <c r="C856" s="83">
        <v>356400</v>
      </c>
      <c r="D856" s="116"/>
    </row>
    <row r="857" spans="1:4" x14ac:dyDescent="0.35">
      <c r="A857" s="99" t="s">
        <v>4122</v>
      </c>
      <c r="B857" s="99" t="s">
        <v>869</v>
      </c>
      <c r="C857" s="83">
        <v>171072</v>
      </c>
      <c r="D857" s="116"/>
    </row>
    <row r="858" spans="1:4" x14ac:dyDescent="0.35">
      <c r="A858" s="99" t="s">
        <v>4123</v>
      </c>
      <c r="B858" s="99" t="s">
        <v>869</v>
      </c>
      <c r="C858" s="83">
        <v>76032</v>
      </c>
      <c r="D858" s="116"/>
    </row>
    <row r="859" spans="1:4" x14ac:dyDescent="0.35">
      <c r="A859" s="99" t="s">
        <v>4150</v>
      </c>
      <c r="B859" s="99" t="s">
        <v>869</v>
      </c>
      <c r="C859" s="83">
        <v>64152</v>
      </c>
      <c r="D859" s="116"/>
    </row>
    <row r="860" spans="1:4" x14ac:dyDescent="0.35">
      <c r="A860" s="99" t="s">
        <v>4124</v>
      </c>
      <c r="B860" s="99" t="s">
        <v>869</v>
      </c>
      <c r="C860" s="83">
        <v>748440</v>
      </c>
      <c r="D860" s="116"/>
    </row>
    <row r="861" spans="1:4" x14ac:dyDescent="0.35">
      <c r="A861" s="99" t="s">
        <v>4125</v>
      </c>
      <c r="B861" s="99" t="s">
        <v>869</v>
      </c>
      <c r="C861" s="83">
        <v>168696</v>
      </c>
      <c r="D861" s="116"/>
    </row>
    <row r="862" spans="1:4" x14ac:dyDescent="0.35">
      <c r="A862" s="99" t="s">
        <v>4126</v>
      </c>
      <c r="B862" s="99" t="s">
        <v>869</v>
      </c>
      <c r="C862" s="83">
        <v>586872</v>
      </c>
      <c r="D862" s="116"/>
    </row>
    <row r="863" spans="1:4" x14ac:dyDescent="0.35">
      <c r="A863" s="99" t="s">
        <v>2699</v>
      </c>
      <c r="B863" s="99" t="s">
        <v>869</v>
      </c>
      <c r="C863" s="83">
        <v>128304</v>
      </c>
      <c r="D863" s="116"/>
    </row>
    <row r="864" spans="1:4" x14ac:dyDescent="0.35">
      <c r="A864" s="99" t="s">
        <v>938</v>
      </c>
      <c r="B864" s="99" t="s">
        <v>869</v>
      </c>
      <c r="C864" s="83">
        <v>23760</v>
      </c>
      <c r="D864" s="116"/>
    </row>
    <row r="865" spans="1:4" x14ac:dyDescent="0.35">
      <c r="A865" s="99" t="s">
        <v>939</v>
      </c>
      <c r="B865" s="99" t="s">
        <v>869</v>
      </c>
      <c r="C865" s="83">
        <v>209088</v>
      </c>
      <c r="D865" s="116"/>
    </row>
    <row r="866" spans="1:4" x14ac:dyDescent="0.35">
      <c r="A866" s="99" t="s">
        <v>4127</v>
      </c>
      <c r="B866" s="99" t="s">
        <v>869</v>
      </c>
      <c r="C866" s="83">
        <v>237600</v>
      </c>
      <c r="D866" s="116"/>
    </row>
    <row r="867" spans="1:4" x14ac:dyDescent="0.35">
      <c r="A867" s="99" t="s">
        <v>2727</v>
      </c>
      <c r="B867" s="99" t="s">
        <v>869</v>
      </c>
      <c r="C867" s="83">
        <v>218592</v>
      </c>
      <c r="D867" s="116"/>
    </row>
    <row r="868" spans="1:4" x14ac:dyDescent="0.35">
      <c r="A868" s="99" t="s">
        <v>4128</v>
      </c>
      <c r="B868" s="99" t="s">
        <v>869</v>
      </c>
      <c r="C868" s="83">
        <v>332640</v>
      </c>
      <c r="D868" s="116"/>
    </row>
    <row r="869" spans="1:4" x14ac:dyDescent="0.35">
      <c r="A869" s="99" t="s">
        <v>4151</v>
      </c>
      <c r="B869" s="99" t="s">
        <v>869</v>
      </c>
      <c r="C869" s="83">
        <v>80784</v>
      </c>
      <c r="D869" s="116"/>
    </row>
    <row r="870" spans="1:4" x14ac:dyDescent="0.35">
      <c r="A870" s="99" t="s">
        <v>4129</v>
      </c>
      <c r="B870" s="99" t="s">
        <v>869</v>
      </c>
      <c r="C870" s="83">
        <v>327888</v>
      </c>
      <c r="D870" s="116"/>
    </row>
    <row r="871" spans="1:4" x14ac:dyDescent="0.35">
      <c r="A871" s="99" t="s">
        <v>4130</v>
      </c>
      <c r="B871" s="99" t="s">
        <v>869</v>
      </c>
      <c r="C871" s="83">
        <v>185328</v>
      </c>
      <c r="D871" s="116"/>
    </row>
    <row r="872" spans="1:4" x14ac:dyDescent="0.35">
      <c r="A872" s="99" t="s">
        <v>4131</v>
      </c>
      <c r="B872" s="99" t="s">
        <v>869</v>
      </c>
      <c r="C872" s="83">
        <v>292248</v>
      </c>
      <c r="D872" s="116"/>
    </row>
    <row r="873" spans="1:4" x14ac:dyDescent="0.35">
      <c r="A873" s="99" t="s">
        <v>4130</v>
      </c>
      <c r="B873" s="99" t="s">
        <v>869</v>
      </c>
      <c r="C873" s="83">
        <v>358776</v>
      </c>
      <c r="D873" s="116"/>
    </row>
    <row r="874" spans="1:4" x14ac:dyDescent="0.35">
      <c r="A874" s="99" t="s">
        <v>4132</v>
      </c>
      <c r="B874" s="99" t="s">
        <v>869</v>
      </c>
      <c r="C874" s="83">
        <v>496584</v>
      </c>
      <c r="D874" s="116"/>
    </row>
    <row r="875" spans="1:4" x14ac:dyDescent="0.35">
      <c r="A875" s="99" t="s">
        <v>4133</v>
      </c>
      <c r="B875" s="99" t="s">
        <v>869</v>
      </c>
      <c r="C875" s="83">
        <v>118800</v>
      </c>
      <c r="D875" s="116"/>
    </row>
    <row r="876" spans="1:4" x14ac:dyDescent="0.35">
      <c r="A876" s="99" t="s">
        <v>4134</v>
      </c>
      <c r="B876" s="99" t="s">
        <v>869</v>
      </c>
      <c r="C876" s="83">
        <v>316008</v>
      </c>
      <c r="D876" s="116"/>
    </row>
    <row r="877" spans="1:4" x14ac:dyDescent="0.35">
      <c r="A877" s="99" t="s">
        <v>4134</v>
      </c>
      <c r="B877" s="99" t="s">
        <v>869</v>
      </c>
      <c r="C877" s="83">
        <v>401544</v>
      </c>
      <c r="D877" s="116"/>
    </row>
    <row r="878" spans="1:4" x14ac:dyDescent="0.35">
      <c r="A878" s="99" t="s">
        <v>948</v>
      </c>
      <c r="B878" s="99" t="s">
        <v>869</v>
      </c>
      <c r="C878" s="83">
        <v>187704</v>
      </c>
      <c r="D878" s="116"/>
    </row>
    <row r="879" spans="1:4" x14ac:dyDescent="0.35">
      <c r="A879" s="99" t="s">
        <v>889</v>
      </c>
      <c r="B879" s="99" t="s">
        <v>869</v>
      </c>
      <c r="C879" s="83">
        <v>178200</v>
      </c>
      <c r="D879" s="116"/>
    </row>
    <row r="880" spans="1:4" x14ac:dyDescent="0.35">
      <c r="A880" s="99" t="s">
        <v>4152</v>
      </c>
      <c r="B880" s="99" t="s">
        <v>869</v>
      </c>
      <c r="C880" s="83">
        <v>76032</v>
      </c>
      <c r="D880" s="116"/>
    </row>
    <row r="881" spans="1:4" x14ac:dyDescent="0.35">
      <c r="A881" s="99" t="s">
        <v>4153</v>
      </c>
      <c r="B881" s="99" t="s">
        <v>869</v>
      </c>
      <c r="C881" s="83">
        <v>256608</v>
      </c>
      <c r="D881" s="116"/>
    </row>
    <row r="882" spans="1:4" x14ac:dyDescent="0.35">
      <c r="A882" s="99" t="s">
        <v>4154</v>
      </c>
      <c r="B882" s="99" t="s">
        <v>869</v>
      </c>
      <c r="C882" s="83">
        <v>111672</v>
      </c>
      <c r="D882" s="116"/>
    </row>
    <row r="883" spans="1:4" x14ac:dyDescent="0.35">
      <c r="A883" s="99" t="s">
        <v>4135</v>
      </c>
      <c r="B883" s="99" t="s">
        <v>869</v>
      </c>
      <c r="C883" s="83">
        <v>95040</v>
      </c>
      <c r="D883" s="116"/>
    </row>
    <row r="884" spans="1:4" x14ac:dyDescent="0.35">
      <c r="A884" s="99" t="s">
        <v>4136</v>
      </c>
      <c r="B884" s="99" t="s">
        <v>869</v>
      </c>
      <c r="C884" s="83">
        <v>201960</v>
      </c>
      <c r="D884" s="116"/>
    </row>
    <row r="885" spans="1:4" x14ac:dyDescent="0.35">
      <c r="A885" s="99" t="s">
        <v>4137</v>
      </c>
      <c r="B885" s="99" t="s">
        <v>869</v>
      </c>
      <c r="C885" s="83">
        <v>173448</v>
      </c>
      <c r="D885" s="116"/>
    </row>
    <row r="886" spans="1:4" x14ac:dyDescent="0.35">
      <c r="A886" s="99" t="s">
        <v>4138</v>
      </c>
      <c r="B886" s="99" t="s">
        <v>869</v>
      </c>
      <c r="C886" s="83">
        <v>180576</v>
      </c>
      <c r="D886" s="116"/>
    </row>
    <row r="887" spans="1:4" x14ac:dyDescent="0.35">
      <c r="A887" s="99" t="s">
        <v>4139</v>
      </c>
      <c r="B887" s="99" t="s">
        <v>869</v>
      </c>
      <c r="C887" s="83">
        <v>68904</v>
      </c>
      <c r="D887" s="116"/>
    </row>
    <row r="888" spans="1:4" x14ac:dyDescent="0.35">
      <c r="A888" s="237" t="s">
        <v>4777</v>
      </c>
      <c r="B888" s="221" t="s">
        <v>4632</v>
      </c>
      <c r="C888" s="96">
        <f>SUM(C813:C887)</f>
        <v>13483800</v>
      </c>
      <c r="D888" s="248"/>
    </row>
    <row r="889" spans="1:4" x14ac:dyDescent="0.35">
      <c r="A889" s="237"/>
      <c r="B889" s="221"/>
      <c r="C889" s="96"/>
      <c r="D889" s="248"/>
    </row>
    <row r="890" spans="1:4" ht="28" x14ac:dyDescent="0.35">
      <c r="A890" s="99" t="s">
        <v>4156</v>
      </c>
      <c r="B890" s="99" t="s">
        <v>4795</v>
      </c>
      <c r="C890" s="83">
        <v>362500</v>
      </c>
      <c r="D890" s="116"/>
    </row>
    <row r="891" spans="1:4" ht="28" x14ac:dyDescent="0.35">
      <c r="A891" s="99" t="s">
        <v>4157</v>
      </c>
      <c r="B891" s="99" t="s">
        <v>4795</v>
      </c>
      <c r="C891" s="83">
        <v>332500</v>
      </c>
      <c r="D891" s="116"/>
    </row>
    <row r="892" spans="1:4" ht="28" x14ac:dyDescent="0.35">
      <c r="A892" s="99" t="s">
        <v>4104</v>
      </c>
      <c r="B892" s="99" t="s">
        <v>4795</v>
      </c>
      <c r="C892" s="83">
        <v>212500</v>
      </c>
      <c r="D892" s="116"/>
    </row>
    <row r="893" spans="1:4" ht="28" x14ac:dyDescent="0.35">
      <c r="A893" s="99" t="s">
        <v>4158</v>
      </c>
      <c r="B893" s="99" t="s">
        <v>4795</v>
      </c>
      <c r="C893" s="83">
        <v>237500</v>
      </c>
      <c r="D893" s="116"/>
    </row>
    <row r="894" spans="1:4" ht="28" x14ac:dyDescent="0.35">
      <c r="A894" s="99" t="s">
        <v>3418</v>
      </c>
      <c r="B894" s="99" t="s">
        <v>4795</v>
      </c>
      <c r="C894" s="83">
        <v>362500</v>
      </c>
      <c r="D894" s="116"/>
    </row>
    <row r="895" spans="1:4" ht="28" x14ac:dyDescent="0.35">
      <c r="A895" s="99" t="s">
        <v>1847</v>
      </c>
      <c r="B895" s="99" t="s">
        <v>4795</v>
      </c>
      <c r="C895" s="83">
        <v>112500</v>
      </c>
      <c r="D895" s="116"/>
    </row>
    <row r="896" spans="1:4" ht="28" x14ac:dyDescent="0.35">
      <c r="A896" s="99" t="s">
        <v>4159</v>
      </c>
      <c r="B896" s="99" t="s">
        <v>4795</v>
      </c>
      <c r="C896" s="83">
        <v>725000</v>
      </c>
      <c r="D896" s="116"/>
    </row>
    <row r="897" spans="1:4" ht="28" x14ac:dyDescent="0.35">
      <c r="A897" s="99" t="s">
        <v>4160</v>
      </c>
      <c r="B897" s="99" t="s">
        <v>4795</v>
      </c>
      <c r="C897" s="83">
        <v>287500</v>
      </c>
      <c r="D897" s="116"/>
    </row>
    <row r="898" spans="1:4" ht="28" x14ac:dyDescent="0.35">
      <c r="A898" s="99" t="s">
        <v>4161</v>
      </c>
      <c r="B898" s="99" t="s">
        <v>4795</v>
      </c>
      <c r="C898" s="83">
        <v>162500</v>
      </c>
      <c r="D898" s="116"/>
    </row>
    <row r="899" spans="1:4" ht="28" x14ac:dyDescent="0.35">
      <c r="A899" s="99" t="s">
        <v>4162</v>
      </c>
      <c r="B899" s="99" t="s">
        <v>4795</v>
      </c>
      <c r="C899" s="83">
        <v>5000</v>
      </c>
      <c r="D899" s="116"/>
    </row>
    <row r="900" spans="1:4" x14ac:dyDescent="0.35">
      <c r="A900" s="242" t="s">
        <v>4796</v>
      </c>
      <c r="B900" s="238" t="s">
        <v>4632</v>
      </c>
      <c r="C900" s="100">
        <f>SUM(C890:C899)</f>
        <v>2800000</v>
      </c>
      <c r="D900" s="248"/>
    </row>
    <row r="901" spans="1:4" x14ac:dyDescent="0.35">
      <c r="A901" s="242"/>
      <c r="B901" s="238"/>
      <c r="C901" s="100"/>
      <c r="D901" s="248"/>
    </row>
    <row r="902" spans="1:4" x14ac:dyDescent="0.35">
      <c r="A902" s="243" t="s">
        <v>4797</v>
      </c>
      <c r="B902" s="238"/>
      <c r="C902" s="100"/>
      <c r="D902" s="248"/>
    </row>
    <row r="903" spans="1:4" ht="28" x14ac:dyDescent="0.35">
      <c r="A903" s="99" t="s">
        <v>4240</v>
      </c>
      <c r="B903" s="99" t="s">
        <v>4798</v>
      </c>
      <c r="C903" s="83">
        <v>2142000</v>
      </c>
      <c r="D903" s="116"/>
    </row>
    <row r="904" spans="1:4" ht="28" x14ac:dyDescent="0.35">
      <c r="A904" s="99" t="s">
        <v>637</v>
      </c>
      <c r="B904" s="99" t="s">
        <v>4798</v>
      </c>
      <c r="C904" s="83">
        <v>7626000</v>
      </c>
      <c r="D904" s="116"/>
    </row>
    <row r="905" spans="1:4" ht="28" x14ac:dyDescent="0.35">
      <c r="A905" s="99" t="s">
        <v>638</v>
      </c>
      <c r="B905" s="99" t="s">
        <v>4798</v>
      </c>
      <c r="C905" s="83">
        <v>738000</v>
      </c>
      <c r="D905" s="116"/>
    </row>
    <row r="906" spans="1:4" ht="28" x14ac:dyDescent="0.35">
      <c r="A906" s="99" t="s">
        <v>639</v>
      </c>
      <c r="B906" s="99" t="s">
        <v>4798</v>
      </c>
      <c r="C906" s="83">
        <v>6002400</v>
      </c>
      <c r="D906" s="116"/>
    </row>
    <row r="907" spans="1:4" ht="28" x14ac:dyDescent="0.35">
      <c r="A907" s="99" t="s">
        <v>640</v>
      </c>
      <c r="B907" s="99" t="s">
        <v>4798</v>
      </c>
      <c r="C907" s="83">
        <v>984000</v>
      </c>
      <c r="D907" s="116"/>
    </row>
    <row r="908" spans="1:4" ht="28" x14ac:dyDescent="0.35">
      <c r="A908" s="99" t="s">
        <v>4239</v>
      </c>
      <c r="B908" s="99" t="s">
        <v>4798</v>
      </c>
      <c r="C908" s="83">
        <v>1230000</v>
      </c>
      <c r="D908" s="116"/>
    </row>
    <row r="909" spans="1:4" ht="28" x14ac:dyDescent="0.35">
      <c r="A909" s="99" t="s">
        <v>642</v>
      </c>
      <c r="B909" s="99" t="s">
        <v>4798</v>
      </c>
      <c r="C909" s="83">
        <v>990000</v>
      </c>
      <c r="D909" s="116"/>
    </row>
    <row r="910" spans="1:4" ht="28" x14ac:dyDescent="0.35">
      <c r="A910" s="99" t="s">
        <v>643</v>
      </c>
      <c r="B910" s="99" t="s">
        <v>4798</v>
      </c>
      <c r="C910" s="83">
        <v>7035600</v>
      </c>
      <c r="D910" s="116"/>
    </row>
    <row r="911" spans="1:4" ht="28" x14ac:dyDescent="0.35">
      <c r="A911" s="99" t="s">
        <v>644</v>
      </c>
      <c r="B911" s="99" t="s">
        <v>4798</v>
      </c>
      <c r="C911" s="83">
        <v>4920000</v>
      </c>
      <c r="D911" s="116"/>
    </row>
    <row r="912" spans="1:4" ht="28" x14ac:dyDescent="0.35">
      <c r="A912" s="99" t="s">
        <v>645</v>
      </c>
      <c r="B912" s="99" t="s">
        <v>4798</v>
      </c>
      <c r="C912" s="83">
        <v>1180800</v>
      </c>
      <c r="D912" s="116"/>
    </row>
    <row r="913" spans="1:4" ht="28" x14ac:dyDescent="0.35">
      <c r="A913" s="99" t="s">
        <v>646</v>
      </c>
      <c r="B913" s="99" t="s">
        <v>4798</v>
      </c>
      <c r="C913" s="83">
        <v>2460000</v>
      </c>
      <c r="D913" s="116"/>
    </row>
    <row r="914" spans="1:4" ht="28" x14ac:dyDescent="0.35">
      <c r="A914" s="99" t="s">
        <v>647</v>
      </c>
      <c r="B914" s="99" t="s">
        <v>4798</v>
      </c>
      <c r="C914" s="83">
        <v>1476000</v>
      </c>
      <c r="D914" s="116"/>
    </row>
    <row r="915" spans="1:4" ht="28" x14ac:dyDescent="0.35">
      <c r="A915" s="99" t="s">
        <v>648</v>
      </c>
      <c r="B915" s="99" t="s">
        <v>4798</v>
      </c>
      <c r="C915" s="83">
        <v>2460000</v>
      </c>
      <c r="D915" s="116"/>
    </row>
    <row r="916" spans="1:4" ht="28" x14ac:dyDescent="0.35">
      <c r="A916" s="99" t="s">
        <v>649</v>
      </c>
      <c r="B916" s="99" t="s">
        <v>4798</v>
      </c>
      <c r="C916" s="83">
        <v>984000</v>
      </c>
      <c r="D916" s="116"/>
    </row>
    <row r="917" spans="1:4" ht="28" x14ac:dyDescent="0.35">
      <c r="A917" s="99" t="s">
        <v>4241</v>
      </c>
      <c r="B917" s="99" t="s">
        <v>4798</v>
      </c>
      <c r="C917" s="83">
        <v>1574400</v>
      </c>
      <c r="D917" s="116"/>
    </row>
    <row r="918" spans="1:4" ht="28" x14ac:dyDescent="0.35">
      <c r="A918" s="99" t="s">
        <v>651</v>
      </c>
      <c r="B918" s="99" t="s">
        <v>4798</v>
      </c>
      <c r="C918" s="83">
        <v>5412000</v>
      </c>
      <c r="D918" s="116"/>
    </row>
    <row r="919" spans="1:4" ht="28" x14ac:dyDescent="0.35">
      <c r="A919" s="99" t="s">
        <v>652</v>
      </c>
      <c r="B919" s="99" t="s">
        <v>4798</v>
      </c>
      <c r="C919" s="83">
        <v>1820400</v>
      </c>
      <c r="D919" s="116"/>
    </row>
    <row r="920" spans="1:4" ht="28" x14ac:dyDescent="0.35">
      <c r="A920" s="99" t="s">
        <v>4242</v>
      </c>
      <c r="B920" s="99" t="s">
        <v>4798</v>
      </c>
      <c r="C920" s="83">
        <v>2706000</v>
      </c>
      <c r="D920" s="116"/>
    </row>
    <row r="921" spans="1:4" ht="28" x14ac:dyDescent="0.35">
      <c r="A921" s="99" t="s">
        <v>654</v>
      </c>
      <c r="B921" s="99" t="s">
        <v>4798</v>
      </c>
      <c r="C921" s="83">
        <v>2214000</v>
      </c>
      <c r="D921" s="116"/>
    </row>
    <row r="922" spans="1:4" ht="28" x14ac:dyDescent="0.35">
      <c r="A922" s="99" t="s">
        <v>655</v>
      </c>
      <c r="B922" s="99" t="s">
        <v>4798</v>
      </c>
      <c r="C922" s="83">
        <v>1230000</v>
      </c>
      <c r="D922" s="116"/>
    </row>
    <row r="923" spans="1:4" ht="28" x14ac:dyDescent="0.35">
      <c r="A923" s="99" t="s">
        <v>656</v>
      </c>
      <c r="B923" s="99" t="s">
        <v>4798</v>
      </c>
      <c r="C923" s="83">
        <v>1230000</v>
      </c>
      <c r="D923" s="116"/>
    </row>
    <row r="924" spans="1:4" ht="28" x14ac:dyDescent="0.35">
      <c r="A924" s="99" t="s">
        <v>657</v>
      </c>
      <c r="B924" s="99" t="s">
        <v>4798</v>
      </c>
      <c r="C924" s="83">
        <v>2566800</v>
      </c>
      <c r="D924" s="116"/>
    </row>
    <row r="925" spans="1:4" ht="28" x14ac:dyDescent="0.35">
      <c r="A925" s="99" t="s">
        <v>658</v>
      </c>
      <c r="B925" s="99" t="s">
        <v>4798</v>
      </c>
      <c r="C925" s="83">
        <v>1377600</v>
      </c>
      <c r="D925" s="116"/>
    </row>
    <row r="926" spans="1:4" ht="28" x14ac:dyDescent="0.35">
      <c r="A926" s="99" t="s">
        <v>4243</v>
      </c>
      <c r="B926" s="99" t="s">
        <v>4798</v>
      </c>
      <c r="C926" s="83">
        <v>4428000</v>
      </c>
      <c r="D926" s="116"/>
    </row>
    <row r="927" spans="1:4" ht="28" x14ac:dyDescent="0.35">
      <c r="A927" s="99" t="s">
        <v>4247</v>
      </c>
      <c r="B927" s="99" t="s">
        <v>4798</v>
      </c>
      <c r="C927" s="83">
        <v>1476000</v>
      </c>
      <c r="D927" s="116"/>
    </row>
    <row r="928" spans="1:4" ht="28" x14ac:dyDescent="0.35">
      <c r="A928" s="99" t="s">
        <v>661</v>
      </c>
      <c r="B928" s="99" t="s">
        <v>4798</v>
      </c>
      <c r="C928" s="83">
        <v>7084800</v>
      </c>
      <c r="D928" s="116"/>
    </row>
    <row r="929" spans="1:4" ht="28" x14ac:dyDescent="0.35">
      <c r="A929" s="99" t="s">
        <v>662</v>
      </c>
      <c r="B929" s="99" t="s">
        <v>4798</v>
      </c>
      <c r="C929" s="83">
        <v>2952000</v>
      </c>
      <c r="D929" s="116"/>
    </row>
    <row r="930" spans="1:4" ht="28" x14ac:dyDescent="0.35">
      <c r="A930" s="99" t="s">
        <v>663</v>
      </c>
      <c r="B930" s="99" t="s">
        <v>4798</v>
      </c>
      <c r="C930" s="83">
        <v>836400</v>
      </c>
      <c r="D930" s="116"/>
    </row>
    <row r="931" spans="1:4" ht="28" x14ac:dyDescent="0.35">
      <c r="A931" s="99" t="s">
        <v>2657</v>
      </c>
      <c r="B931" s="99" t="s">
        <v>4798</v>
      </c>
      <c r="C931" s="83">
        <v>1230000</v>
      </c>
      <c r="D931" s="116"/>
    </row>
    <row r="932" spans="1:4" ht="28" x14ac:dyDescent="0.35">
      <c r="A932" s="99" t="s">
        <v>4238</v>
      </c>
      <c r="B932" s="99" t="s">
        <v>4798</v>
      </c>
      <c r="C932" s="83">
        <v>1320000</v>
      </c>
      <c r="D932" s="116"/>
    </row>
    <row r="933" spans="1:4" ht="28" x14ac:dyDescent="0.35">
      <c r="A933" s="99" t="s">
        <v>4244</v>
      </c>
      <c r="B933" s="99" t="s">
        <v>4798</v>
      </c>
      <c r="C933" s="83">
        <v>1771200</v>
      </c>
      <c r="D933" s="116"/>
    </row>
    <row r="934" spans="1:4" ht="28" x14ac:dyDescent="0.35">
      <c r="A934" s="99" t="s">
        <v>667</v>
      </c>
      <c r="B934" s="99" t="s">
        <v>4798</v>
      </c>
      <c r="C934" s="83">
        <v>393600</v>
      </c>
      <c r="D934" s="116"/>
    </row>
    <row r="935" spans="1:4" ht="28" x14ac:dyDescent="0.35">
      <c r="A935" s="99" t="s">
        <v>668</v>
      </c>
      <c r="B935" s="99" t="s">
        <v>4798</v>
      </c>
      <c r="C935" s="83">
        <v>984000</v>
      </c>
      <c r="D935" s="116"/>
    </row>
    <row r="936" spans="1:4" ht="28" x14ac:dyDescent="0.35">
      <c r="A936" s="99" t="s">
        <v>669</v>
      </c>
      <c r="B936" s="99" t="s">
        <v>4798</v>
      </c>
      <c r="C936" s="83">
        <v>2164800</v>
      </c>
      <c r="D936" s="116"/>
    </row>
    <row r="937" spans="1:4" ht="28" x14ac:dyDescent="0.35">
      <c r="A937" s="99" t="s">
        <v>670</v>
      </c>
      <c r="B937" s="99" t="s">
        <v>4798</v>
      </c>
      <c r="C937" s="83">
        <v>3936000</v>
      </c>
      <c r="D937" s="116"/>
    </row>
    <row r="938" spans="1:4" ht="28" x14ac:dyDescent="0.35">
      <c r="A938" s="99" t="s">
        <v>4164</v>
      </c>
      <c r="B938" s="99" t="s">
        <v>4798</v>
      </c>
      <c r="C938" s="83">
        <v>2460000</v>
      </c>
      <c r="D938" s="116"/>
    </row>
    <row r="939" spans="1:4" ht="28" x14ac:dyDescent="0.35">
      <c r="A939" s="99" t="s">
        <v>672</v>
      </c>
      <c r="B939" s="99" t="s">
        <v>4798</v>
      </c>
      <c r="C939" s="83">
        <v>738000</v>
      </c>
      <c r="D939" s="116"/>
    </row>
    <row r="940" spans="1:4" ht="28" x14ac:dyDescent="0.35">
      <c r="A940" s="99" t="s">
        <v>673</v>
      </c>
      <c r="B940" s="99" t="s">
        <v>4798</v>
      </c>
      <c r="C940" s="83">
        <v>738000</v>
      </c>
      <c r="D940" s="116"/>
    </row>
    <row r="941" spans="1:4" ht="28" x14ac:dyDescent="0.35">
      <c r="A941" s="99" t="s">
        <v>674</v>
      </c>
      <c r="B941" s="99" t="s">
        <v>4798</v>
      </c>
      <c r="C941" s="83">
        <v>2952000</v>
      </c>
      <c r="D941" s="116"/>
    </row>
    <row r="942" spans="1:4" ht="28" x14ac:dyDescent="0.35">
      <c r="A942" s="99" t="s">
        <v>675</v>
      </c>
      <c r="B942" s="99" t="s">
        <v>4798</v>
      </c>
      <c r="C942" s="83">
        <v>787200</v>
      </c>
      <c r="D942" s="116"/>
    </row>
    <row r="943" spans="1:4" ht="28" x14ac:dyDescent="0.35">
      <c r="A943" s="99" t="s">
        <v>676</v>
      </c>
      <c r="B943" s="99" t="s">
        <v>4798</v>
      </c>
      <c r="C943" s="83">
        <v>2952000</v>
      </c>
      <c r="D943" s="116"/>
    </row>
    <row r="944" spans="1:4" ht="28" x14ac:dyDescent="0.35">
      <c r="A944" s="99" t="s">
        <v>677</v>
      </c>
      <c r="B944" s="99" t="s">
        <v>4798</v>
      </c>
      <c r="C944" s="83">
        <v>1722000</v>
      </c>
      <c r="D944" s="116"/>
    </row>
    <row r="945" spans="1:4" ht="28" x14ac:dyDescent="0.35">
      <c r="A945" s="99" t="s">
        <v>678</v>
      </c>
      <c r="B945" s="99" t="s">
        <v>4798</v>
      </c>
      <c r="C945" s="83">
        <v>1968000</v>
      </c>
      <c r="D945" s="116"/>
    </row>
    <row r="946" spans="1:4" ht="28" x14ac:dyDescent="0.35">
      <c r="A946" s="99" t="s">
        <v>679</v>
      </c>
      <c r="B946" s="99" t="s">
        <v>4798</v>
      </c>
      <c r="C946" s="83">
        <v>1476000</v>
      </c>
      <c r="D946" s="116"/>
    </row>
    <row r="947" spans="1:4" ht="28" x14ac:dyDescent="0.35">
      <c r="A947" s="99" t="s">
        <v>680</v>
      </c>
      <c r="B947" s="99" t="s">
        <v>4798</v>
      </c>
      <c r="C947" s="83">
        <v>984000</v>
      </c>
      <c r="D947" s="116"/>
    </row>
    <row r="948" spans="1:4" ht="28" x14ac:dyDescent="0.35">
      <c r="A948" s="99" t="s">
        <v>681</v>
      </c>
      <c r="B948" s="99" t="s">
        <v>4798</v>
      </c>
      <c r="C948" s="83">
        <v>1476000</v>
      </c>
      <c r="D948" s="116"/>
    </row>
    <row r="949" spans="1:4" ht="28" x14ac:dyDescent="0.35">
      <c r="A949" s="99" t="s">
        <v>682</v>
      </c>
      <c r="B949" s="99" t="s">
        <v>4798</v>
      </c>
      <c r="C949" s="83">
        <v>1180800</v>
      </c>
      <c r="D949" s="116"/>
    </row>
    <row r="950" spans="1:4" ht="28" x14ac:dyDescent="0.35">
      <c r="A950" s="99" t="s">
        <v>683</v>
      </c>
      <c r="B950" s="99" t="s">
        <v>4798</v>
      </c>
      <c r="C950" s="83">
        <v>3444000</v>
      </c>
      <c r="D950" s="116"/>
    </row>
    <row r="951" spans="1:4" ht="28" x14ac:dyDescent="0.35">
      <c r="A951" s="99" t="s">
        <v>4245</v>
      </c>
      <c r="B951" s="99" t="s">
        <v>4798</v>
      </c>
      <c r="C951" s="83">
        <v>1084800</v>
      </c>
      <c r="D951" s="116"/>
    </row>
    <row r="952" spans="1:4" ht="28" x14ac:dyDescent="0.35">
      <c r="A952" s="99" t="s">
        <v>3629</v>
      </c>
      <c r="B952" s="99" t="s">
        <v>4798</v>
      </c>
      <c r="C952" s="83">
        <v>247670</v>
      </c>
      <c r="D952" s="116"/>
    </row>
    <row r="953" spans="1:4" ht="28" x14ac:dyDescent="0.35">
      <c r="A953" s="99" t="s">
        <v>4246</v>
      </c>
      <c r="B953" s="99" t="s">
        <v>4798</v>
      </c>
      <c r="C953" s="83">
        <v>344400</v>
      </c>
      <c r="D953" s="116"/>
    </row>
    <row r="954" spans="1:4" ht="28" x14ac:dyDescent="0.35">
      <c r="A954" s="99" t="s">
        <v>4163</v>
      </c>
      <c r="B954" s="99" t="s">
        <v>4798</v>
      </c>
      <c r="C954" s="83">
        <v>1056000</v>
      </c>
      <c r="D954" s="116"/>
    </row>
    <row r="955" spans="1:4" x14ac:dyDescent="0.35">
      <c r="A955" s="237" t="s">
        <v>4805</v>
      </c>
      <c r="B955" s="221" t="s">
        <v>4632</v>
      </c>
      <c r="C955" s="96">
        <f>SUM(C903:C954)</f>
        <v>114547670</v>
      </c>
      <c r="D955" s="248"/>
    </row>
    <row r="956" spans="1:4" x14ac:dyDescent="0.35">
      <c r="A956" s="99"/>
      <c r="B956" s="221"/>
      <c r="C956" s="96"/>
      <c r="D956" s="248"/>
    </row>
    <row r="957" spans="1:4" x14ac:dyDescent="0.35">
      <c r="A957" s="222" t="s">
        <v>4654</v>
      </c>
      <c r="B957" s="221"/>
      <c r="C957" s="96"/>
      <c r="D957" s="248"/>
    </row>
    <row r="958" spans="1:4" x14ac:dyDescent="0.35">
      <c r="A958" s="99" t="s">
        <v>4167</v>
      </c>
      <c r="B958" s="99" t="s">
        <v>4686</v>
      </c>
      <c r="C958" s="83">
        <v>2887771</v>
      </c>
      <c r="D958" s="116"/>
    </row>
    <row r="959" spans="1:4" ht="16" x14ac:dyDescent="0.35">
      <c r="A959" s="99" t="s">
        <v>4168</v>
      </c>
      <c r="B959" s="8" t="s">
        <v>4687</v>
      </c>
      <c r="C959" s="83">
        <v>325940</v>
      </c>
      <c r="D959" s="116"/>
    </row>
    <row r="960" spans="1:4" ht="16" x14ac:dyDescent="0.35">
      <c r="A960" s="99" t="s">
        <v>4169</v>
      </c>
      <c r="B960" s="8" t="s">
        <v>4687</v>
      </c>
      <c r="C960" s="83">
        <v>268810</v>
      </c>
      <c r="D960" s="116"/>
    </row>
    <row r="961" spans="1:4" ht="16" x14ac:dyDescent="0.35">
      <c r="A961" s="99" t="s">
        <v>4170</v>
      </c>
      <c r="B961" s="8" t="s">
        <v>4687</v>
      </c>
      <c r="C961" s="83">
        <v>273740</v>
      </c>
      <c r="D961" s="116"/>
    </row>
    <row r="962" spans="1:4" ht="16" x14ac:dyDescent="0.35">
      <c r="A962" s="99" t="s">
        <v>1887</v>
      </c>
      <c r="B962" s="8" t="s">
        <v>4687</v>
      </c>
      <c r="C962" s="83">
        <v>1028845</v>
      </c>
      <c r="D962" s="116"/>
    </row>
    <row r="963" spans="1:4" ht="16" x14ac:dyDescent="0.35">
      <c r="A963" s="99" t="s">
        <v>1886</v>
      </c>
      <c r="B963" s="8" t="s">
        <v>4687</v>
      </c>
      <c r="C963" s="83">
        <v>623598</v>
      </c>
      <c r="D963" s="116"/>
    </row>
    <row r="964" spans="1:4" ht="16" x14ac:dyDescent="0.35">
      <c r="A964" s="99" t="s">
        <v>4171</v>
      </c>
      <c r="B964" s="8" t="s">
        <v>4687</v>
      </c>
      <c r="C964" s="83">
        <v>355620</v>
      </c>
      <c r="D964" s="116"/>
    </row>
    <row r="965" spans="1:4" ht="16" x14ac:dyDescent="0.35">
      <c r="A965" s="99" t="s">
        <v>4172</v>
      </c>
      <c r="B965" s="8" t="s">
        <v>4687</v>
      </c>
      <c r="C965" s="83">
        <v>197900</v>
      </c>
      <c r="D965" s="116"/>
    </row>
    <row r="966" spans="1:4" ht="16" x14ac:dyDescent="0.35">
      <c r="A966" s="99" t="s">
        <v>595</v>
      </c>
      <c r="B966" s="8" t="s">
        <v>4687</v>
      </c>
      <c r="C966" s="83">
        <v>173900</v>
      </c>
      <c r="D966" s="116"/>
    </row>
    <row r="967" spans="1:4" ht="16" x14ac:dyDescent="0.35">
      <c r="A967" s="99" t="s">
        <v>4173</v>
      </c>
      <c r="B967" s="8" t="s">
        <v>4687</v>
      </c>
      <c r="C967" s="83">
        <v>607200</v>
      </c>
      <c r="D967" s="116"/>
    </row>
    <row r="968" spans="1:4" ht="16" x14ac:dyDescent="0.35">
      <c r="A968" s="99" t="s">
        <v>3467</v>
      </c>
      <c r="B968" s="8" t="s">
        <v>4687</v>
      </c>
      <c r="C968" s="83">
        <v>1542356</v>
      </c>
      <c r="D968" s="116"/>
    </row>
    <row r="969" spans="1:4" ht="16" x14ac:dyDescent="0.35">
      <c r="A969" s="99" t="s">
        <v>1889</v>
      </c>
      <c r="B969" s="8" t="s">
        <v>4687</v>
      </c>
      <c r="C969" s="83">
        <v>975839</v>
      </c>
      <c r="D969" s="116"/>
    </row>
    <row r="970" spans="1:4" ht="16" x14ac:dyDescent="0.35">
      <c r="A970" s="99" t="s">
        <v>3469</v>
      </c>
      <c r="B970" s="8" t="s">
        <v>4687</v>
      </c>
      <c r="C970" s="83">
        <v>1340354</v>
      </c>
      <c r="D970" s="116"/>
    </row>
    <row r="971" spans="1:4" ht="16" x14ac:dyDescent="0.35">
      <c r="A971" s="99" t="s">
        <v>3472</v>
      </c>
      <c r="B971" s="8" t="s">
        <v>4687</v>
      </c>
      <c r="C971" s="83">
        <v>342047</v>
      </c>
      <c r="D971" s="116"/>
    </row>
    <row r="972" spans="1:4" x14ac:dyDescent="0.35">
      <c r="A972" s="99" t="s">
        <v>4174</v>
      </c>
      <c r="B972" s="99" t="s">
        <v>4686</v>
      </c>
      <c r="C972" s="83">
        <v>3311205</v>
      </c>
      <c r="D972" s="116"/>
    </row>
    <row r="973" spans="1:4" ht="16" x14ac:dyDescent="0.35">
      <c r="A973" s="99" t="s">
        <v>4175</v>
      </c>
      <c r="B973" s="8" t="s">
        <v>4687</v>
      </c>
      <c r="C973" s="83">
        <v>254185</v>
      </c>
      <c r="D973" s="116"/>
    </row>
    <row r="974" spans="1:4" ht="16" x14ac:dyDescent="0.35">
      <c r="A974" s="99" t="s">
        <v>3818</v>
      </c>
      <c r="B974" s="8" t="s">
        <v>4687</v>
      </c>
      <c r="C974" s="83">
        <v>457455</v>
      </c>
      <c r="D974" s="116"/>
    </row>
    <row r="975" spans="1:4" ht="16" x14ac:dyDescent="0.35">
      <c r="A975" s="99" t="s">
        <v>4176</v>
      </c>
      <c r="B975" s="8" t="s">
        <v>4687</v>
      </c>
      <c r="C975" s="83">
        <v>499765</v>
      </c>
      <c r="D975" s="116"/>
    </row>
    <row r="976" spans="1:4" ht="16" x14ac:dyDescent="0.35">
      <c r="A976" s="99" t="s">
        <v>4177</v>
      </c>
      <c r="B976" s="8" t="s">
        <v>4687</v>
      </c>
      <c r="C976" s="83">
        <v>252095</v>
      </c>
      <c r="D976" s="116"/>
    </row>
    <row r="977" spans="1:4" ht="16" x14ac:dyDescent="0.35">
      <c r="A977" s="99" t="s">
        <v>4178</v>
      </c>
      <c r="B977" s="8" t="s">
        <v>4687</v>
      </c>
      <c r="C977" s="83">
        <v>252095</v>
      </c>
      <c r="D977" s="116"/>
    </row>
    <row r="978" spans="1:4" ht="16" x14ac:dyDescent="0.35">
      <c r="A978" s="99" t="s">
        <v>578</v>
      </c>
      <c r="B978" s="8" t="s">
        <v>4687</v>
      </c>
      <c r="C978" s="83">
        <v>248333</v>
      </c>
      <c r="D978" s="116"/>
    </row>
    <row r="979" spans="1:4" ht="16" x14ac:dyDescent="0.35">
      <c r="A979" s="99" t="s">
        <v>4165</v>
      </c>
      <c r="B979" s="8" t="s">
        <v>4687</v>
      </c>
      <c r="C979" s="83">
        <v>340932</v>
      </c>
      <c r="D979" s="116"/>
    </row>
    <row r="980" spans="1:4" ht="16" x14ac:dyDescent="0.35">
      <c r="A980" s="99" t="s">
        <v>4166</v>
      </c>
      <c r="B980" s="8" t="s">
        <v>4687</v>
      </c>
      <c r="C980" s="83">
        <v>248333</v>
      </c>
      <c r="D980" s="116"/>
    </row>
    <row r="981" spans="1:4" x14ac:dyDescent="0.35">
      <c r="A981" s="99"/>
      <c r="B981" s="221" t="s">
        <v>4632</v>
      </c>
      <c r="C981" s="96">
        <f>SUM(C958:C980)</f>
        <v>16808318</v>
      </c>
      <c r="D981" s="248"/>
    </row>
    <row r="982" spans="1:4" x14ac:dyDescent="0.35">
      <c r="A982" s="99"/>
      <c r="B982" s="221"/>
      <c r="C982" s="96"/>
      <c r="D982" s="248"/>
    </row>
    <row r="983" spans="1:4" x14ac:dyDescent="0.35">
      <c r="A983" s="222" t="s">
        <v>4656</v>
      </c>
      <c r="B983" s="221"/>
      <c r="C983" s="96"/>
      <c r="D983" s="248"/>
    </row>
    <row r="984" spans="1:4" ht="32" x14ac:dyDescent="0.35">
      <c r="A984" s="99" t="s">
        <v>3450</v>
      </c>
      <c r="B984" s="8" t="s">
        <v>4780</v>
      </c>
      <c r="C984" s="83">
        <v>706234</v>
      </c>
      <c r="D984" s="116"/>
    </row>
    <row r="985" spans="1:4" ht="32" x14ac:dyDescent="0.35">
      <c r="A985" s="99" t="s">
        <v>3451</v>
      </c>
      <c r="B985" s="8" t="s">
        <v>4780</v>
      </c>
      <c r="C985" s="83">
        <v>3363749</v>
      </c>
      <c r="D985" s="116"/>
    </row>
    <row r="986" spans="1:4" ht="32" x14ac:dyDescent="0.35">
      <c r="A986" s="99" t="s">
        <v>4179</v>
      </c>
      <c r="B986" s="8" t="s">
        <v>4780</v>
      </c>
      <c r="C986" s="83">
        <v>627260</v>
      </c>
      <c r="D986" s="116"/>
    </row>
    <row r="987" spans="1:4" ht="32" x14ac:dyDescent="0.35">
      <c r="A987" s="99" t="s">
        <v>4180</v>
      </c>
      <c r="B987" s="8" t="s">
        <v>4780</v>
      </c>
      <c r="C987" s="83">
        <v>1603567</v>
      </c>
      <c r="D987" s="116"/>
    </row>
    <row r="988" spans="1:4" ht="32" x14ac:dyDescent="0.35">
      <c r="A988" s="99" t="s">
        <v>4181</v>
      </c>
      <c r="B988" s="8" t="s">
        <v>4780</v>
      </c>
      <c r="C988" s="83">
        <v>1353043</v>
      </c>
      <c r="D988" s="116"/>
    </row>
    <row r="989" spans="1:4" ht="32" x14ac:dyDescent="0.35">
      <c r="A989" s="99" t="s">
        <v>4182</v>
      </c>
      <c r="B989" s="8" t="s">
        <v>4780</v>
      </c>
      <c r="C989" s="83">
        <v>757281</v>
      </c>
      <c r="D989" s="116"/>
    </row>
    <row r="990" spans="1:4" ht="32" x14ac:dyDescent="0.35">
      <c r="A990" s="99" t="s">
        <v>4183</v>
      </c>
      <c r="B990" s="8" t="s">
        <v>4780</v>
      </c>
      <c r="C990" s="83">
        <v>1109237</v>
      </c>
      <c r="D990" s="116"/>
    </row>
    <row r="991" spans="1:4" ht="32" x14ac:dyDescent="0.35">
      <c r="A991" s="99" t="s">
        <v>3453</v>
      </c>
      <c r="B991" s="8" t="s">
        <v>4780</v>
      </c>
      <c r="C991" s="83">
        <v>1332193</v>
      </c>
      <c r="D991" s="116"/>
    </row>
    <row r="992" spans="1:4" ht="32" x14ac:dyDescent="0.35">
      <c r="A992" s="99" t="s">
        <v>4184</v>
      </c>
      <c r="B992" s="8" t="s">
        <v>4780</v>
      </c>
      <c r="C992" s="83">
        <v>972782</v>
      </c>
      <c r="D992" s="116"/>
    </row>
    <row r="993" spans="1:4" ht="32" x14ac:dyDescent="0.35">
      <c r="A993" s="99" t="s">
        <v>1951</v>
      </c>
      <c r="B993" s="8" t="s">
        <v>4780</v>
      </c>
      <c r="C993" s="83">
        <v>1025022</v>
      </c>
      <c r="D993" s="116"/>
    </row>
    <row r="994" spans="1:4" ht="32" x14ac:dyDescent="0.35">
      <c r="A994" s="99" t="s">
        <v>4185</v>
      </c>
      <c r="B994" s="8" t="s">
        <v>4780</v>
      </c>
      <c r="C994" s="83">
        <v>603578</v>
      </c>
      <c r="D994" s="116"/>
    </row>
    <row r="995" spans="1:4" ht="32" x14ac:dyDescent="0.35">
      <c r="A995" s="99" t="s">
        <v>4186</v>
      </c>
      <c r="B995" s="8" t="s">
        <v>4780</v>
      </c>
      <c r="C995" s="83">
        <v>614498</v>
      </c>
      <c r="D995" s="116"/>
    </row>
    <row r="996" spans="1:4" ht="32" x14ac:dyDescent="0.35">
      <c r="A996" s="99" t="s">
        <v>3455</v>
      </c>
      <c r="B996" s="8" t="s">
        <v>4780</v>
      </c>
      <c r="C996" s="83">
        <v>496627</v>
      </c>
      <c r="D996" s="116"/>
    </row>
    <row r="997" spans="1:4" ht="32" x14ac:dyDescent="0.35">
      <c r="A997" s="99" t="s">
        <v>4187</v>
      </c>
      <c r="B997" s="8" t="s">
        <v>4780</v>
      </c>
      <c r="C997" s="83">
        <v>591980</v>
      </c>
      <c r="D997" s="116"/>
    </row>
    <row r="998" spans="1:4" ht="32" x14ac:dyDescent="0.35">
      <c r="A998" s="99" t="s">
        <v>3457</v>
      </c>
      <c r="B998" s="8" t="s">
        <v>4780</v>
      </c>
      <c r="C998" s="83">
        <v>912178</v>
      </c>
      <c r="D998" s="116"/>
    </row>
    <row r="999" spans="1:4" ht="32" x14ac:dyDescent="0.35">
      <c r="A999" s="99" t="s">
        <v>4188</v>
      </c>
      <c r="B999" s="8" t="s">
        <v>4780</v>
      </c>
      <c r="C999" s="83">
        <v>5048960</v>
      </c>
      <c r="D999" s="116"/>
    </row>
    <row r="1000" spans="1:4" ht="32" x14ac:dyDescent="0.35">
      <c r="A1000" s="99" t="s">
        <v>1882</v>
      </c>
      <c r="B1000" s="8" t="s">
        <v>4780</v>
      </c>
      <c r="C1000" s="83">
        <v>627260</v>
      </c>
      <c r="D1000" s="116"/>
    </row>
    <row r="1001" spans="1:4" ht="32" x14ac:dyDescent="0.35">
      <c r="A1001" s="99" t="s">
        <v>595</v>
      </c>
      <c r="B1001" s="8" t="s">
        <v>4780</v>
      </c>
      <c r="C1001" s="83">
        <v>627116</v>
      </c>
      <c r="D1001" s="116"/>
    </row>
    <row r="1002" spans="1:4" ht="32" x14ac:dyDescent="0.35">
      <c r="A1002" s="99" t="s">
        <v>4189</v>
      </c>
      <c r="B1002" s="8" t="s">
        <v>4780</v>
      </c>
      <c r="C1002" s="83">
        <v>640754</v>
      </c>
      <c r="D1002" s="116"/>
    </row>
    <row r="1003" spans="1:4" ht="32" x14ac:dyDescent="0.35">
      <c r="A1003" s="99" t="s">
        <v>844</v>
      </c>
      <c r="B1003" s="8" t="s">
        <v>4780</v>
      </c>
      <c r="C1003" s="83">
        <v>2853511</v>
      </c>
      <c r="D1003" s="116"/>
    </row>
    <row r="1004" spans="1:4" ht="32" x14ac:dyDescent="0.35">
      <c r="A1004" s="99" t="s">
        <v>3462</v>
      </c>
      <c r="B1004" s="8" t="s">
        <v>4780</v>
      </c>
      <c r="C1004" s="83">
        <v>647825</v>
      </c>
      <c r="D1004" s="116"/>
    </row>
    <row r="1005" spans="1:4" ht="32" x14ac:dyDescent="0.35">
      <c r="A1005" s="99" t="s">
        <v>3463</v>
      </c>
      <c r="B1005" s="8" t="s">
        <v>4780</v>
      </c>
      <c r="C1005" s="83">
        <v>475725</v>
      </c>
      <c r="D1005" s="116"/>
    </row>
    <row r="1006" spans="1:4" ht="32" x14ac:dyDescent="0.35">
      <c r="A1006" s="99" t="s">
        <v>4190</v>
      </c>
      <c r="B1006" s="8" t="s">
        <v>4780</v>
      </c>
      <c r="C1006" s="83">
        <v>3535384</v>
      </c>
      <c r="D1006" s="116"/>
    </row>
    <row r="1007" spans="1:4" ht="32" x14ac:dyDescent="0.35">
      <c r="A1007" s="99" t="s">
        <v>1887</v>
      </c>
      <c r="B1007" s="8" t="s">
        <v>4780</v>
      </c>
      <c r="C1007" s="83">
        <v>614498</v>
      </c>
      <c r="D1007" s="116"/>
    </row>
    <row r="1008" spans="1:4" ht="32" x14ac:dyDescent="0.35">
      <c r="A1008" s="99" t="s">
        <v>3460</v>
      </c>
      <c r="B1008" s="8" t="s">
        <v>4780</v>
      </c>
      <c r="C1008" s="83">
        <v>648536</v>
      </c>
      <c r="D1008" s="116"/>
    </row>
    <row r="1009" spans="1:4" x14ac:dyDescent="0.35">
      <c r="A1009" s="237" t="s">
        <v>4650</v>
      </c>
      <c r="B1009" s="221" t="s">
        <v>4632</v>
      </c>
      <c r="C1009" s="96">
        <f>SUM(C984:C1008)</f>
        <v>31788798</v>
      </c>
      <c r="D1009" s="248"/>
    </row>
    <row r="1010" spans="1:4" x14ac:dyDescent="0.35">
      <c r="A1010" s="237"/>
      <c r="B1010" s="221"/>
      <c r="C1010" s="96"/>
      <c r="D1010" s="248"/>
    </row>
    <row r="1011" spans="1:4" x14ac:dyDescent="0.35">
      <c r="A1011" s="99" t="s">
        <v>4059</v>
      </c>
      <c r="B1011" s="99" t="s">
        <v>1909</v>
      </c>
      <c r="C1011" s="83">
        <v>642625</v>
      </c>
      <c r="D1011" s="116"/>
    </row>
    <row r="1012" spans="1:4" x14ac:dyDescent="0.35">
      <c r="A1012" s="99" t="s">
        <v>1910</v>
      </c>
      <c r="B1012" s="99" t="s">
        <v>1909</v>
      </c>
      <c r="C1012" s="83">
        <v>1201597</v>
      </c>
      <c r="D1012" s="116"/>
    </row>
    <row r="1013" spans="1:4" x14ac:dyDescent="0.35">
      <c r="A1013" s="99" t="s">
        <v>4191</v>
      </c>
      <c r="B1013" s="99" t="s">
        <v>1909</v>
      </c>
      <c r="C1013" s="83">
        <v>2408850</v>
      </c>
      <c r="D1013" s="116"/>
    </row>
    <row r="1014" spans="1:4" x14ac:dyDescent="0.35">
      <c r="A1014" s="99" t="s">
        <v>3439</v>
      </c>
      <c r="B1014" s="99" t="s">
        <v>1909</v>
      </c>
      <c r="C1014" s="83">
        <v>1445692</v>
      </c>
      <c r="D1014" s="116"/>
    </row>
    <row r="1015" spans="1:4" x14ac:dyDescent="0.35">
      <c r="A1015" s="99" t="s">
        <v>3440</v>
      </c>
      <c r="B1015" s="99" t="s">
        <v>1909</v>
      </c>
      <c r="C1015" s="83">
        <v>889417</v>
      </c>
      <c r="D1015" s="116"/>
    </row>
    <row r="1016" spans="1:4" x14ac:dyDescent="0.35">
      <c r="A1016" s="99" t="s">
        <v>4192</v>
      </c>
      <c r="B1016" s="99" t="s">
        <v>1909</v>
      </c>
      <c r="C1016" s="83">
        <v>1017943</v>
      </c>
      <c r="D1016" s="116"/>
    </row>
    <row r="1017" spans="1:4" x14ac:dyDescent="0.35">
      <c r="A1017" s="99" t="s">
        <v>3442</v>
      </c>
      <c r="B1017" s="99" t="s">
        <v>1909</v>
      </c>
      <c r="C1017" s="83">
        <v>907125</v>
      </c>
      <c r="D1017" s="116"/>
    </row>
    <row r="1018" spans="1:4" x14ac:dyDescent="0.35">
      <c r="A1018" s="99" t="s">
        <v>1917</v>
      </c>
      <c r="B1018" s="99" t="s">
        <v>1909</v>
      </c>
      <c r="C1018" s="83">
        <v>760197</v>
      </c>
      <c r="D1018" s="116"/>
    </row>
    <row r="1019" spans="1:4" x14ac:dyDescent="0.35">
      <c r="A1019" s="99" t="s">
        <v>3444</v>
      </c>
      <c r="B1019" s="99" t="s">
        <v>1909</v>
      </c>
      <c r="C1019" s="83">
        <v>2362628</v>
      </c>
      <c r="D1019" s="116"/>
    </row>
    <row r="1020" spans="1:4" x14ac:dyDescent="0.35">
      <c r="A1020" s="99" t="s">
        <v>1918</v>
      </c>
      <c r="B1020" s="99" t="s">
        <v>1909</v>
      </c>
      <c r="C1020" s="83">
        <v>6169196</v>
      </c>
      <c r="D1020" s="116"/>
    </row>
    <row r="1021" spans="1:4" x14ac:dyDescent="0.35">
      <c r="A1021" s="99" t="s">
        <v>3446</v>
      </c>
      <c r="B1021" s="99" t="s">
        <v>1909</v>
      </c>
      <c r="C1021" s="83">
        <v>1076981</v>
      </c>
      <c r="D1021" s="116"/>
    </row>
    <row r="1022" spans="1:4" x14ac:dyDescent="0.35">
      <c r="A1022" s="99" t="s">
        <v>1920</v>
      </c>
      <c r="B1022" s="99" t="s">
        <v>1909</v>
      </c>
      <c r="C1022" s="83">
        <v>1451341</v>
      </c>
      <c r="D1022" s="116"/>
    </row>
    <row r="1023" spans="1:4" x14ac:dyDescent="0.35">
      <c r="A1023" s="99" t="s">
        <v>1920</v>
      </c>
      <c r="B1023" s="99" t="s">
        <v>1909</v>
      </c>
      <c r="C1023" s="83">
        <v>1816092</v>
      </c>
      <c r="D1023" s="116"/>
    </row>
    <row r="1024" spans="1:4" x14ac:dyDescent="0.35">
      <c r="A1024" s="99" t="s">
        <v>4193</v>
      </c>
      <c r="B1024" s="99" t="s">
        <v>1909</v>
      </c>
      <c r="C1024" s="83">
        <v>3061208</v>
      </c>
      <c r="D1024" s="116"/>
    </row>
    <row r="1025" spans="1:4" x14ac:dyDescent="0.35">
      <c r="A1025" s="99" t="s">
        <v>2605</v>
      </c>
      <c r="B1025" s="99" t="s">
        <v>1909</v>
      </c>
      <c r="C1025" s="83">
        <v>1201597</v>
      </c>
      <c r="D1025" s="116"/>
    </row>
    <row r="1026" spans="1:4" x14ac:dyDescent="0.35">
      <c r="A1026" s="99" t="s">
        <v>3447</v>
      </c>
      <c r="B1026" s="99" t="s">
        <v>1909</v>
      </c>
      <c r="C1026" s="83">
        <v>1232815</v>
      </c>
      <c r="D1026" s="116"/>
    </row>
    <row r="1027" spans="1:4" x14ac:dyDescent="0.35">
      <c r="A1027" s="99" t="s">
        <v>1925</v>
      </c>
      <c r="B1027" s="99" t="s">
        <v>1909</v>
      </c>
      <c r="C1027" s="83">
        <v>1045507</v>
      </c>
      <c r="D1027" s="116"/>
    </row>
    <row r="1028" spans="1:4" x14ac:dyDescent="0.35">
      <c r="A1028" s="99" t="s">
        <v>3448</v>
      </c>
      <c r="B1028" s="99" t="s">
        <v>1909</v>
      </c>
      <c r="C1028" s="83">
        <v>1139161</v>
      </c>
      <c r="D1028" s="116"/>
    </row>
    <row r="1029" spans="1:4" x14ac:dyDescent="0.35">
      <c r="A1029" s="99" t="s">
        <v>1927</v>
      </c>
      <c r="B1029" s="99" t="s">
        <v>1909</v>
      </c>
      <c r="C1029" s="83">
        <v>1045507</v>
      </c>
      <c r="D1029" s="116"/>
    </row>
    <row r="1030" spans="1:4" x14ac:dyDescent="0.35">
      <c r="A1030" s="99" t="s">
        <v>4188</v>
      </c>
      <c r="B1030" s="99" t="s">
        <v>1909</v>
      </c>
      <c r="C1030" s="83">
        <v>639385</v>
      </c>
      <c r="D1030" s="116"/>
    </row>
    <row r="1031" spans="1:4" x14ac:dyDescent="0.35">
      <c r="A1031" s="99" t="s">
        <v>4188</v>
      </c>
      <c r="B1031" s="99" t="s">
        <v>1909</v>
      </c>
      <c r="C1031" s="83">
        <v>874981</v>
      </c>
      <c r="D1031" s="116"/>
    </row>
    <row r="1032" spans="1:4" x14ac:dyDescent="0.35">
      <c r="A1032" s="99" t="s">
        <v>4309</v>
      </c>
      <c r="B1032" s="99" t="s">
        <v>1909</v>
      </c>
      <c r="C1032" s="83">
        <v>884545</v>
      </c>
      <c r="D1032" s="116"/>
    </row>
    <row r="1033" spans="1:4" x14ac:dyDescent="0.35">
      <c r="A1033" s="99" t="s">
        <v>3451</v>
      </c>
      <c r="B1033" s="99" t="s">
        <v>1909</v>
      </c>
      <c r="C1033" s="83">
        <v>1074981</v>
      </c>
      <c r="D1033" s="116"/>
    </row>
    <row r="1034" spans="1:4" x14ac:dyDescent="0.35">
      <c r="A1034" s="99" t="s">
        <v>4194</v>
      </c>
      <c r="B1034" s="99" t="s">
        <v>1909</v>
      </c>
      <c r="C1034" s="83">
        <v>591661</v>
      </c>
      <c r="D1034" s="116"/>
    </row>
    <row r="1035" spans="1:4" x14ac:dyDescent="0.35">
      <c r="A1035" s="244" t="s">
        <v>4799</v>
      </c>
      <c r="B1035" s="221" t="s">
        <v>4632</v>
      </c>
      <c r="C1035" s="96">
        <f>SUM(C1011:C1034)</f>
        <v>34941032</v>
      </c>
      <c r="D1035" s="248"/>
    </row>
    <row r="1036" spans="1:4" x14ac:dyDescent="0.35">
      <c r="A1036" s="244"/>
      <c r="B1036" s="221"/>
      <c r="C1036" s="96"/>
      <c r="D1036" s="248"/>
    </row>
    <row r="1037" spans="1:4" x14ac:dyDescent="0.35">
      <c r="A1037" s="245" t="s">
        <v>4660</v>
      </c>
      <c r="B1037" s="221"/>
      <c r="C1037" s="96"/>
      <c r="D1037" s="248"/>
    </row>
    <row r="1038" spans="1:4" x14ac:dyDescent="0.35">
      <c r="A1038" s="99" t="s">
        <v>4195</v>
      </c>
      <c r="B1038" s="99" t="s">
        <v>1935</v>
      </c>
      <c r="C1038" s="83">
        <v>602275</v>
      </c>
      <c r="D1038" s="116"/>
    </row>
    <row r="1039" spans="1:4" x14ac:dyDescent="0.35">
      <c r="A1039" s="99" t="s">
        <v>4204</v>
      </c>
      <c r="B1039" s="99" t="s">
        <v>1935</v>
      </c>
      <c r="C1039" s="83">
        <v>247670</v>
      </c>
      <c r="D1039" s="116"/>
    </row>
    <row r="1040" spans="1:4" x14ac:dyDescent="0.35">
      <c r="A1040" s="99" t="s">
        <v>4203</v>
      </c>
      <c r="B1040" s="99" t="s">
        <v>1935</v>
      </c>
      <c r="C1040" s="83">
        <f>SUM(497827+49534+74923)</f>
        <v>622284</v>
      </c>
      <c r="D1040" s="116"/>
    </row>
    <row r="1041" spans="1:4" x14ac:dyDescent="0.35">
      <c r="A1041" s="99" t="s">
        <v>1938</v>
      </c>
      <c r="B1041" s="99" t="s">
        <v>1935</v>
      </c>
      <c r="C1041" s="83">
        <v>247670</v>
      </c>
      <c r="D1041" s="116"/>
    </row>
    <row r="1042" spans="1:4" x14ac:dyDescent="0.35">
      <c r="A1042" s="99" t="s">
        <v>4197</v>
      </c>
      <c r="B1042" s="99" t="s">
        <v>1935</v>
      </c>
      <c r="C1042" s="83">
        <v>247670</v>
      </c>
      <c r="D1042" s="116"/>
    </row>
    <row r="1043" spans="1:4" x14ac:dyDescent="0.35">
      <c r="A1043" s="99" t="s">
        <v>4198</v>
      </c>
      <c r="B1043" s="99" t="s">
        <v>1935</v>
      </c>
      <c r="C1043" s="83">
        <f>SUM(198136+49534)</f>
        <v>247670</v>
      </c>
      <c r="D1043" s="116"/>
    </row>
    <row r="1044" spans="1:4" x14ac:dyDescent="0.35">
      <c r="A1044" s="99" t="s">
        <v>4199</v>
      </c>
      <c r="B1044" s="99" t="s">
        <v>1935</v>
      </c>
      <c r="C1044" s="83">
        <f>SUM(198136+49534)</f>
        <v>247670</v>
      </c>
      <c r="D1044" s="116"/>
    </row>
    <row r="1045" spans="1:4" x14ac:dyDescent="0.35">
      <c r="A1045" s="99" t="s">
        <v>1939</v>
      </c>
      <c r="B1045" s="99" t="s">
        <v>1935</v>
      </c>
      <c r="C1045" s="83">
        <v>354605</v>
      </c>
      <c r="D1045" s="116"/>
    </row>
    <row r="1046" spans="1:4" x14ac:dyDescent="0.35">
      <c r="A1046" s="99" t="s">
        <v>677</v>
      </c>
      <c r="B1046" s="99" t="s">
        <v>1935</v>
      </c>
      <c r="C1046" s="83">
        <v>247670</v>
      </c>
      <c r="D1046" s="116"/>
    </row>
    <row r="1047" spans="1:4" x14ac:dyDescent="0.35">
      <c r="A1047" s="99" t="s">
        <v>4200</v>
      </c>
      <c r="B1047" s="99" t="s">
        <v>1935</v>
      </c>
      <c r="C1047" s="83">
        <v>354605</v>
      </c>
      <c r="D1047" s="116"/>
    </row>
    <row r="1048" spans="1:4" x14ac:dyDescent="0.35">
      <c r="A1048" s="99" t="s">
        <v>4201</v>
      </c>
      <c r="B1048" s="99" t="s">
        <v>1935</v>
      </c>
      <c r="C1048" s="83">
        <v>354605</v>
      </c>
      <c r="D1048" s="116"/>
    </row>
    <row r="1049" spans="1:4" x14ac:dyDescent="0.35">
      <c r="A1049" s="99" t="s">
        <v>4202</v>
      </c>
      <c r="B1049" s="99" t="s">
        <v>1935</v>
      </c>
      <c r="C1049" s="83">
        <v>247670</v>
      </c>
      <c r="D1049" s="116"/>
    </row>
    <row r="1050" spans="1:4" x14ac:dyDescent="0.35">
      <c r="A1050" s="99" t="s">
        <v>2605</v>
      </c>
      <c r="B1050" s="99" t="s">
        <v>1935</v>
      </c>
      <c r="C1050" s="83">
        <v>247670</v>
      </c>
      <c r="D1050" s="116"/>
    </row>
    <row r="1051" spans="1:4" x14ac:dyDescent="0.35">
      <c r="A1051" s="99" t="s">
        <v>1941</v>
      </c>
      <c r="B1051" s="99" t="s">
        <v>1935</v>
      </c>
      <c r="C1051" s="83">
        <v>247670</v>
      </c>
      <c r="D1051" s="116"/>
    </row>
    <row r="1052" spans="1:4" x14ac:dyDescent="0.35">
      <c r="A1052" s="99" t="s">
        <v>1941</v>
      </c>
      <c r="B1052" s="99" t="s">
        <v>1935</v>
      </c>
      <c r="C1052" s="83">
        <v>247670</v>
      </c>
      <c r="D1052" s="116"/>
    </row>
    <row r="1053" spans="1:4" x14ac:dyDescent="0.35">
      <c r="A1053" s="99" t="s">
        <v>3505</v>
      </c>
      <c r="B1053" s="99" t="s">
        <v>1935</v>
      </c>
      <c r="C1053" s="83">
        <v>354605</v>
      </c>
      <c r="D1053" s="116"/>
    </row>
    <row r="1054" spans="1:4" x14ac:dyDescent="0.35">
      <c r="A1054" s="99" t="s">
        <v>3481</v>
      </c>
      <c r="B1054" s="99" t="s">
        <v>1935</v>
      </c>
      <c r="C1054" s="83">
        <v>354605</v>
      </c>
      <c r="D1054" s="116"/>
    </row>
    <row r="1055" spans="1:4" x14ac:dyDescent="0.35">
      <c r="A1055" s="99" t="s">
        <v>4205</v>
      </c>
      <c r="B1055" s="99" t="s">
        <v>1935</v>
      </c>
      <c r="C1055" s="83">
        <v>247670</v>
      </c>
      <c r="D1055" s="116"/>
    </row>
    <row r="1056" spans="1:4" x14ac:dyDescent="0.35">
      <c r="A1056" s="237" t="s">
        <v>4661</v>
      </c>
      <c r="B1056" s="221" t="s">
        <v>4632</v>
      </c>
      <c r="C1056" s="96">
        <f>SUM(C1038:C1055)</f>
        <v>5721954</v>
      </c>
      <c r="D1056" s="248"/>
    </row>
    <row r="1057" spans="1:4" x14ac:dyDescent="0.35">
      <c r="A1057" s="237"/>
      <c r="B1057" s="221"/>
      <c r="C1057" s="96"/>
      <c r="D1057" s="248"/>
    </row>
    <row r="1058" spans="1:4" x14ac:dyDescent="0.35">
      <c r="A1058" s="99" t="s">
        <v>2673</v>
      </c>
      <c r="B1058" s="99" t="s">
        <v>1947</v>
      </c>
      <c r="C1058" s="83">
        <v>836734</v>
      </c>
      <c r="D1058" s="116"/>
    </row>
    <row r="1059" spans="1:4" x14ac:dyDescent="0.35">
      <c r="A1059" s="99" t="s">
        <v>3487</v>
      </c>
      <c r="B1059" s="99" t="s">
        <v>1947</v>
      </c>
      <c r="C1059" s="83">
        <v>461119</v>
      </c>
      <c r="D1059" s="116"/>
    </row>
    <row r="1060" spans="1:4" x14ac:dyDescent="0.35">
      <c r="A1060" s="99" t="s">
        <v>4206</v>
      </c>
      <c r="B1060" s="99" t="s">
        <v>1947</v>
      </c>
      <c r="C1060" s="83">
        <v>720000</v>
      </c>
      <c r="D1060" s="116"/>
    </row>
    <row r="1061" spans="1:4" x14ac:dyDescent="0.35">
      <c r="A1061" s="237" t="s">
        <v>4662</v>
      </c>
      <c r="B1061" s="221" t="s">
        <v>4632</v>
      </c>
      <c r="C1061" s="96">
        <f>SUM(C1058:C1060)</f>
        <v>2017853</v>
      </c>
      <c r="D1061" s="248"/>
    </row>
    <row r="1062" spans="1:4" x14ac:dyDescent="0.35">
      <c r="A1062" s="237"/>
      <c r="B1062" s="221"/>
      <c r="C1062" s="96"/>
      <c r="D1062" s="248"/>
    </row>
    <row r="1063" spans="1:4" x14ac:dyDescent="0.35">
      <c r="A1063" s="99" t="s">
        <v>3470</v>
      </c>
      <c r="B1063" s="99" t="s">
        <v>1950</v>
      </c>
      <c r="C1063" s="83">
        <v>594491</v>
      </c>
      <c r="D1063" s="116"/>
    </row>
    <row r="1064" spans="1:4" x14ac:dyDescent="0.35">
      <c r="A1064" s="99" t="s">
        <v>4207</v>
      </c>
      <c r="B1064" s="99" t="s">
        <v>1950</v>
      </c>
      <c r="C1064" s="83">
        <v>896162</v>
      </c>
      <c r="D1064" s="116"/>
    </row>
    <row r="1065" spans="1:4" x14ac:dyDescent="0.35">
      <c r="A1065" s="99" t="s">
        <v>4208</v>
      </c>
      <c r="B1065" s="99" t="s">
        <v>1950</v>
      </c>
      <c r="C1065" s="83">
        <v>1020195</v>
      </c>
      <c r="D1065" s="116"/>
    </row>
    <row r="1066" spans="1:4" x14ac:dyDescent="0.35">
      <c r="A1066" s="99" t="s">
        <v>4209</v>
      </c>
      <c r="B1066" s="99" t="s">
        <v>1950</v>
      </c>
      <c r="C1066" s="83">
        <v>281687.28235200001</v>
      </c>
      <c r="D1066" s="116"/>
    </row>
    <row r="1067" spans="1:4" x14ac:dyDescent="0.35">
      <c r="A1067" s="99" t="s">
        <v>4209</v>
      </c>
      <c r="B1067" s="99" t="s">
        <v>1950</v>
      </c>
      <c r="C1067" s="83">
        <v>406350</v>
      </c>
      <c r="D1067" s="116"/>
    </row>
    <row r="1068" spans="1:4" x14ac:dyDescent="0.35">
      <c r="A1068" s="99" t="s">
        <v>4210</v>
      </c>
      <c r="B1068" s="99" t="s">
        <v>1950</v>
      </c>
      <c r="C1068" s="83">
        <v>935713.79999999993</v>
      </c>
      <c r="D1068" s="116"/>
    </row>
    <row r="1069" spans="1:4" x14ac:dyDescent="0.35">
      <c r="A1069" s="99" t="s">
        <v>4211</v>
      </c>
      <c r="B1069" s="99" t="s">
        <v>1950</v>
      </c>
      <c r="C1069" s="83">
        <v>708546</v>
      </c>
      <c r="D1069" s="116"/>
    </row>
    <row r="1070" spans="1:4" x14ac:dyDescent="0.35">
      <c r="A1070" s="99" t="s">
        <v>4196</v>
      </c>
      <c r="B1070" s="99" t="s">
        <v>1950</v>
      </c>
      <c r="C1070" s="83">
        <v>708546</v>
      </c>
      <c r="D1070" s="116"/>
    </row>
    <row r="1071" spans="1:4" x14ac:dyDescent="0.35">
      <c r="A1071" s="99" t="s">
        <v>1938</v>
      </c>
      <c r="B1071" s="99" t="s">
        <v>1950</v>
      </c>
      <c r="C1071" s="83">
        <v>275546.03673030005</v>
      </c>
      <c r="D1071" s="116"/>
    </row>
    <row r="1072" spans="1:4" x14ac:dyDescent="0.35">
      <c r="A1072" s="99" t="s">
        <v>4212</v>
      </c>
      <c r="B1072" s="99" t="s">
        <v>1950</v>
      </c>
      <c r="C1072" s="83">
        <v>566838</v>
      </c>
      <c r="D1072" s="116"/>
    </row>
    <row r="1073" spans="1:4" x14ac:dyDescent="0.35">
      <c r="A1073" s="99" t="s">
        <v>4197</v>
      </c>
      <c r="B1073" s="99" t="s">
        <v>1950</v>
      </c>
      <c r="C1073" s="83">
        <v>1119505</v>
      </c>
      <c r="D1073" s="116"/>
    </row>
    <row r="1074" spans="1:4" x14ac:dyDescent="0.35">
      <c r="A1074" s="99" t="s">
        <v>4213</v>
      </c>
      <c r="B1074" s="99" t="s">
        <v>1950</v>
      </c>
      <c r="C1074" s="83">
        <v>566838</v>
      </c>
      <c r="D1074" s="116"/>
    </row>
    <row r="1075" spans="1:4" x14ac:dyDescent="0.35">
      <c r="A1075" s="99" t="s">
        <v>4214</v>
      </c>
      <c r="B1075" s="99" t="s">
        <v>1950</v>
      </c>
      <c r="C1075" s="83">
        <v>393637.19532900007</v>
      </c>
      <c r="D1075" s="116"/>
    </row>
    <row r="1076" spans="1:4" x14ac:dyDescent="0.35">
      <c r="A1076" s="99" t="s">
        <v>4198</v>
      </c>
      <c r="B1076" s="99" t="s">
        <v>1950</v>
      </c>
      <c r="C1076" s="83">
        <v>566838</v>
      </c>
      <c r="D1076" s="116"/>
    </row>
    <row r="1077" spans="1:4" x14ac:dyDescent="0.35">
      <c r="A1077" s="99" t="s">
        <v>4215</v>
      </c>
      <c r="B1077" s="99" t="s">
        <v>1950</v>
      </c>
      <c r="C1077" s="83">
        <v>923040</v>
      </c>
      <c r="D1077" s="116"/>
    </row>
    <row r="1078" spans="1:4" x14ac:dyDescent="0.35">
      <c r="A1078" s="99" t="s">
        <v>4216</v>
      </c>
      <c r="B1078" s="99" t="s">
        <v>1950</v>
      </c>
      <c r="C1078" s="83">
        <v>1153800</v>
      </c>
      <c r="D1078" s="116"/>
    </row>
    <row r="1079" spans="1:4" x14ac:dyDescent="0.35">
      <c r="A1079" s="99" t="s">
        <v>3830</v>
      </c>
      <c r="B1079" s="99" t="s">
        <v>1950</v>
      </c>
      <c r="C1079" s="83">
        <v>196800</v>
      </c>
      <c r="D1079" s="116"/>
    </row>
    <row r="1080" spans="1:4" x14ac:dyDescent="0.35">
      <c r="A1080" s="99" t="s">
        <v>4217</v>
      </c>
      <c r="B1080" s="99" t="s">
        <v>1950</v>
      </c>
      <c r="C1080" s="83">
        <v>417300</v>
      </c>
      <c r="D1080" s="116"/>
    </row>
    <row r="1081" spans="1:4" x14ac:dyDescent="0.35">
      <c r="A1081" s="99" t="s">
        <v>4200</v>
      </c>
      <c r="B1081" s="99" t="s">
        <v>1950</v>
      </c>
      <c r="C1081" s="83">
        <v>1275300</v>
      </c>
      <c r="D1081" s="116"/>
    </row>
    <row r="1082" spans="1:4" x14ac:dyDescent="0.35">
      <c r="A1082" s="99" t="s">
        <v>4218</v>
      </c>
      <c r="B1082" s="99" t="s">
        <v>1950</v>
      </c>
      <c r="C1082" s="83">
        <v>1275300</v>
      </c>
      <c r="D1082" s="116"/>
    </row>
    <row r="1083" spans="1:4" x14ac:dyDescent="0.35">
      <c r="A1083" s="99" t="s">
        <v>4202</v>
      </c>
      <c r="B1083" s="99" t="s">
        <v>1950</v>
      </c>
      <c r="C1083" s="83">
        <v>1275300</v>
      </c>
      <c r="D1083" s="116"/>
    </row>
    <row r="1084" spans="1:4" x14ac:dyDescent="0.35">
      <c r="A1084" s="99" t="s">
        <v>4219</v>
      </c>
      <c r="B1084" s="99" t="s">
        <v>1950</v>
      </c>
      <c r="C1084" s="83">
        <v>2325560</v>
      </c>
      <c r="D1084" s="116"/>
    </row>
    <row r="1085" spans="1:4" x14ac:dyDescent="0.35">
      <c r="A1085" s="99" t="s">
        <v>4220</v>
      </c>
      <c r="B1085" s="99" t="s">
        <v>1950</v>
      </c>
      <c r="C1085" s="83">
        <v>1416938.0400000003</v>
      </c>
      <c r="D1085" s="116"/>
    </row>
    <row r="1086" spans="1:4" x14ac:dyDescent="0.35">
      <c r="A1086" s="99" t="s">
        <v>4220</v>
      </c>
      <c r="B1086" s="99" t="s">
        <v>1950</v>
      </c>
      <c r="C1086" s="83">
        <v>354234.51000000007</v>
      </c>
      <c r="D1086" s="116"/>
    </row>
    <row r="1087" spans="1:4" x14ac:dyDescent="0.35">
      <c r="A1087" s="99" t="s">
        <v>4221</v>
      </c>
      <c r="B1087" s="99" t="s">
        <v>1950</v>
      </c>
      <c r="C1087" s="83">
        <v>784172</v>
      </c>
      <c r="D1087" s="116"/>
    </row>
    <row r="1088" spans="1:4" x14ac:dyDescent="0.35">
      <c r="A1088" s="99" t="s">
        <v>3481</v>
      </c>
      <c r="B1088" s="99" t="s">
        <v>1950</v>
      </c>
      <c r="C1088" s="83">
        <v>511680</v>
      </c>
      <c r="D1088" s="116"/>
    </row>
    <row r="1089" spans="1:4" x14ac:dyDescent="0.35">
      <c r="A1089" s="99" t="s">
        <v>4222</v>
      </c>
      <c r="B1089" s="99" t="s">
        <v>1950</v>
      </c>
      <c r="C1089" s="83">
        <v>247670</v>
      </c>
      <c r="D1089" s="116"/>
    </row>
    <row r="1090" spans="1:4" x14ac:dyDescent="0.35">
      <c r="A1090" s="99" t="s">
        <v>4222</v>
      </c>
      <c r="B1090" s="99" t="s">
        <v>1950</v>
      </c>
      <c r="C1090" s="83">
        <v>401112</v>
      </c>
      <c r="D1090" s="116"/>
    </row>
    <row r="1091" spans="1:4" x14ac:dyDescent="0.35">
      <c r="A1091" s="237" t="s">
        <v>4663</v>
      </c>
      <c r="B1091" s="221" t="s">
        <v>4632</v>
      </c>
      <c r="C1091" s="96">
        <f>SUM(C1063:C1090)</f>
        <v>21599099.864411298</v>
      </c>
      <c r="D1091" s="248"/>
    </row>
    <row r="1092" spans="1:4" x14ac:dyDescent="0.35">
      <c r="A1092" s="237"/>
      <c r="B1092" s="221"/>
      <c r="C1092" s="96"/>
      <c r="D1092" s="248"/>
    </row>
    <row r="1093" spans="1:4" x14ac:dyDescent="0.35">
      <c r="A1093" s="99" t="s">
        <v>4223</v>
      </c>
      <c r="B1093" s="99" t="s">
        <v>1957</v>
      </c>
      <c r="C1093" s="83">
        <v>247670</v>
      </c>
      <c r="D1093" s="116"/>
    </row>
    <row r="1094" spans="1:4" x14ac:dyDescent="0.35">
      <c r="A1094" s="99" t="s">
        <v>4209</v>
      </c>
      <c r="B1094" s="99" t="s">
        <v>1957</v>
      </c>
      <c r="C1094" s="83">
        <v>247670</v>
      </c>
      <c r="D1094" s="116"/>
    </row>
    <row r="1095" spans="1:4" x14ac:dyDescent="0.35">
      <c r="A1095" s="99" t="s">
        <v>4224</v>
      </c>
      <c r="B1095" s="99" t="s">
        <v>1957</v>
      </c>
      <c r="C1095" s="83">
        <v>495340</v>
      </c>
      <c r="D1095" s="116"/>
    </row>
    <row r="1096" spans="1:4" x14ac:dyDescent="0.35">
      <c r="A1096" s="99" t="s">
        <v>4225</v>
      </c>
      <c r="B1096" s="99" t="s">
        <v>1957</v>
      </c>
      <c r="C1096" s="83">
        <v>495340</v>
      </c>
      <c r="D1096" s="116"/>
    </row>
    <row r="1097" spans="1:4" x14ac:dyDescent="0.35">
      <c r="A1097" s="99" t="s">
        <v>1938</v>
      </c>
      <c r="B1097" s="99" t="s">
        <v>1957</v>
      </c>
      <c r="C1097" s="83">
        <v>1097615</v>
      </c>
      <c r="D1097" s="116"/>
    </row>
    <row r="1098" spans="1:4" x14ac:dyDescent="0.35">
      <c r="A1098" s="99" t="s">
        <v>4226</v>
      </c>
      <c r="B1098" s="99" t="s">
        <v>1957</v>
      </c>
      <c r="C1098" s="83">
        <f>SUM(497827+49534+74923)</f>
        <v>622284</v>
      </c>
      <c r="D1098" s="116"/>
    </row>
    <row r="1099" spans="1:4" x14ac:dyDescent="0.35">
      <c r="A1099" s="99" t="s">
        <v>4212</v>
      </c>
      <c r="B1099" s="99" t="s">
        <v>1957</v>
      </c>
      <c r="C1099" s="83">
        <v>247670</v>
      </c>
      <c r="D1099" s="116"/>
    </row>
    <row r="1100" spans="1:4" x14ac:dyDescent="0.35">
      <c r="A1100" s="99" t="s">
        <v>4227</v>
      </c>
      <c r="B1100" s="99" t="s">
        <v>1957</v>
      </c>
      <c r="C1100" s="83">
        <f>SUM(497827+49534+74923)</f>
        <v>622284</v>
      </c>
      <c r="D1100" s="116"/>
    </row>
    <row r="1101" spans="1:4" x14ac:dyDescent="0.35">
      <c r="A1101" s="99" t="s">
        <v>4228</v>
      </c>
      <c r="B1101" s="99" t="s">
        <v>1957</v>
      </c>
      <c r="C1101" s="83">
        <f>SUM(198136+49534)</f>
        <v>247670</v>
      </c>
      <c r="D1101" s="116"/>
    </row>
    <row r="1102" spans="1:4" x14ac:dyDescent="0.35">
      <c r="A1102" s="99" t="s">
        <v>4229</v>
      </c>
      <c r="B1102" s="99" t="s">
        <v>1957</v>
      </c>
      <c r="C1102" s="83">
        <f>SUM(198136+49534)</f>
        <v>247670</v>
      </c>
      <c r="D1102" s="116"/>
    </row>
    <row r="1103" spans="1:4" x14ac:dyDescent="0.35">
      <c r="A1103" s="99" t="s">
        <v>4230</v>
      </c>
      <c r="B1103" s="99" t="s">
        <v>1957</v>
      </c>
      <c r="C1103" s="83">
        <f>SUM(283684+49534+21387)</f>
        <v>354605</v>
      </c>
      <c r="D1103" s="116"/>
    </row>
    <row r="1104" spans="1:4" x14ac:dyDescent="0.35">
      <c r="A1104" s="99" t="s">
        <v>1939</v>
      </c>
      <c r="B1104" s="99" t="s">
        <v>1957</v>
      </c>
      <c r="C1104" s="83">
        <v>247670</v>
      </c>
      <c r="D1104" s="116"/>
    </row>
    <row r="1105" spans="1:4" x14ac:dyDescent="0.35">
      <c r="A1105" s="99" t="s">
        <v>677</v>
      </c>
      <c r="B1105" s="99" t="s">
        <v>1957</v>
      </c>
      <c r="C1105" s="83">
        <v>602275</v>
      </c>
      <c r="D1105" s="116"/>
    </row>
    <row r="1106" spans="1:4" x14ac:dyDescent="0.35">
      <c r="A1106" s="99" t="s">
        <v>2605</v>
      </c>
      <c r="B1106" s="99" t="s">
        <v>1957</v>
      </c>
      <c r="C1106" s="83">
        <v>247670</v>
      </c>
      <c r="D1106" s="116"/>
    </row>
    <row r="1107" spans="1:4" x14ac:dyDescent="0.35">
      <c r="A1107" s="99" t="s">
        <v>3830</v>
      </c>
      <c r="B1107" s="99" t="s">
        <v>1957</v>
      </c>
      <c r="C1107" s="83">
        <v>495340</v>
      </c>
      <c r="D1107" s="116"/>
    </row>
    <row r="1108" spans="1:4" x14ac:dyDescent="0.35">
      <c r="A1108" s="99" t="s">
        <v>4231</v>
      </c>
      <c r="B1108" s="99" t="s">
        <v>1957</v>
      </c>
      <c r="C1108" s="83">
        <v>384266</v>
      </c>
      <c r="D1108" s="116"/>
    </row>
    <row r="1109" spans="1:4" x14ac:dyDescent="0.35">
      <c r="A1109" s="99" t="s">
        <v>3505</v>
      </c>
      <c r="B1109" s="99" t="s">
        <v>1957</v>
      </c>
      <c r="C1109" s="83">
        <v>743010</v>
      </c>
      <c r="D1109" s="116"/>
    </row>
    <row r="1110" spans="1:4" x14ac:dyDescent="0.35">
      <c r="A1110" s="99" t="s">
        <v>1941</v>
      </c>
      <c r="B1110" s="99" t="s">
        <v>1957</v>
      </c>
      <c r="C1110" s="83">
        <v>247670</v>
      </c>
      <c r="D1110" s="116"/>
    </row>
    <row r="1111" spans="1:4" x14ac:dyDescent="0.35">
      <c r="A1111" s="99" t="s">
        <v>3483</v>
      </c>
      <c r="B1111" s="99" t="s">
        <v>1957</v>
      </c>
      <c r="C1111" s="83">
        <v>495340</v>
      </c>
      <c r="D1111" s="116"/>
    </row>
    <row r="1112" spans="1:4" x14ac:dyDescent="0.35">
      <c r="A1112" s="99" t="s">
        <v>3487</v>
      </c>
      <c r="B1112" s="99" t="s">
        <v>1957</v>
      </c>
      <c r="C1112" s="83">
        <v>602275</v>
      </c>
      <c r="D1112" s="116"/>
    </row>
    <row r="1113" spans="1:4" x14ac:dyDescent="0.35">
      <c r="A1113" s="99" t="s">
        <v>1959</v>
      </c>
      <c r="B1113" s="99" t="s">
        <v>1957</v>
      </c>
      <c r="C1113" s="83">
        <v>602275</v>
      </c>
      <c r="D1113" s="116"/>
    </row>
    <row r="1114" spans="1:4" x14ac:dyDescent="0.35">
      <c r="A1114" s="99" t="s">
        <v>4233</v>
      </c>
      <c r="B1114" s="99" t="s">
        <v>1957</v>
      </c>
      <c r="C1114" s="83">
        <v>816145</v>
      </c>
      <c r="D1114" s="116"/>
    </row>
    <row r="1115" spans="1:4" x14ac:dyDescent="0.35">
      <c r="A1115" s="99" t="s">
        <v>4232</v>
      </c>
      <c r="B1115" s="99" t="s">
        <v>1957</v>
      </c>
      <c r="C1115" s="83">
        <v>602275</v>
      </c>
      <c r="D1115" s="116"/>
    </row>
    <row r="1116" spans="1:4" x14ac:dyDescent="0.35">
      <c r="A1116" s="99" t="s">
        <v>4234</v>
      </c>
      <c r="B1116" s="99" t="s">
        <v>1957</v>
      </c>
      <c r="C1116" s="83">
        <v>354605</v>
      </c>
      <c r="D1116" s="116"/>
    </row>
    <row r="1117" spans="1:4" x14ac:dyDescent="0.35">
      <c r="A1117" s="99" t="s">
        <v>3462</v>
      </c>
      <c r="B1117" s="99" t="s">
        <v>1957</v>
      </c>
      <c r="C1117" s="83">
        <v>384996</v>
      </c>
      <c r="D1117" s="116"/>
    </row>
    <row r="1118" spans="1:4" x14ac:dyDescent="0.35">
      <c r="A1118" s="237" t="s">
        <v>4665</v>
      </c>
      <c r="B1118" s="221" t="s">
        <v>4632</v>
      </c>
      <c r="C1118" s="96">
        <f>SUM(C1093:C1117)</f>
        <v>11751630</v>
      </c>
      <c r="D1118" s="248"/>
    </row>
    <row r="1119" spans="1:4" x14ac:dyDescent="0.35">
      <c r="A1119" s="237"/>
      <c r="B1119" s="221"/>
      <c r="C1119" s="96"/>
      <c r="D1119" s="248"/>
    </row>
    <row r="1120" spans="1:4" x14ac:dyDescent="0.35">
      <c r="A1120" s="99" t="s">
        <v>1967</v>
      </c>
      <c r="B1120" s="99" t="s">
        <v>1965</v>
      </c>
      <c r="C1120" s="83">
        <v>2537590</v>
      </c>
      <c r="D1120" s="116"/>
    </row>
    <row r="1121" spans="1:4" x14ac:dyDescent="0.35">
      <c r="A1121" s="99" t="s">
        <v>4230</v>
      </c>
      <c r="B1121" s="99" t="s">
        <v>1965</v>
      </c>
      <c r="C1121" s="83">
        <v>830484</v>
      </c>
      <c r="D1121" s="116"/>
    </row>
    <row r="1122" spans="1:4" x14ac:dyDescent="0.35">
      <c r="A1122" s="99" t="s">
        <v>4235</v>
      </c>
      <c r="B1122" s="99" t="s">
        <v>1965</v>
      </c>
      <c r="C1122" s="83">
        <v>874736</v>
      </c>
      <c r="D1122" s="116"/>
    </row>
    <row r="1123" spans="1:4" x14ac:dyDescent="0.35">
      <c r="A1123" s="99" t="s">
        <v>4236</v>
      </c>
      <c r="B1123" s="99" t="s">
        <v>1965</v>
      </c>
      <c r="C1123" s="83">
        <v>4433710</v>
      </c>
      <c r="D1123" s="116"/>
    </row>
    <row r="1124" spans="1:4" x14ac:dyDescent="0.35">
      <c r="A1124" s="99" t="s">
        <v>1955</v>
      </c>
      <c r="B1124" s="99" t="s">
        <v>1965</v>
      </c>
      <c r="C1124" s="83">
        <v>5928733</v>
      </c>
      <c r="D1124" s="116"/>
    </row>
    <row r="1125" spans="1:4" x14ac:dyDescent="0.35">
      <c r="A1125" s="99" t="s">
        <v>4237</v>
      </c>
      <c r="B1125" s="99" t="s">
        <v>1965</v>
      </c>
      <c r="C1125" s="83">
        <v>2076210</v>
      </c>
      <c r="D1125" s="116"/>
    </row>
    <row r="1126" spans="1:4" x14ac:dyDescent="0.35">
      <c r="A1126" s="237" t="s">
        <v>4801</v>
      </c>
      <c r="B1126" s="221" t="s">
        <v>4632</v>
      </c>
      <c r="C1126" s="96">
        <f>SUM(C1120:C1125)</f>
        <v>16681463</v>
      </c>
      <c r="D1126" s="248"/>
    </row>
    <row r="1127" spans="1:4" x14ac:dyDescent="0.35">
      <c r="A1127" s="237"/>
      <c r="B1127" s="221"/>
      <c r="C1127" s="96"/>
      <c r="D1127" s="248"/>
    </row>
    <row r="1128" spans="1:4" x14ac:dyDescent="0.35">
      <c r="A1128" s="241" t="s">
        <v>4667</v>
      </c>
      <c r="B1128" s="221"/>
      <c r="C1128" s="96"/>
      <c r="D1128" s="248"/>
    </row>
    <row r="1129" spans="1:4" x14ac:dyDescent="0.35">
      <c r="A1129" s="101" t="s">
        <v>4248</v>
      </c>
      <c r="B1129" s="99" t="s">
        <v>2017</v>
      </c>
      <c r="C1129" s="83">
        <v>519955.20000000001</v>
      </c>
      <c r="D1129" s="116"/>
    </row>
    <row r="1130" spans="1:4" x14ac:dyDescent="0.35">
      <c r="A1130" s="102" t="s">
        <v>4249</v>
      </c>
      <c r="B1130" s="99" t="s">
        <v>2017</v>
      </c>
      <c r="C1130" s="83">
        <v>1555200</v>
      </c>
      <c r="D1130" s="116"/>
    </row>
    <row r="1131" spans="1:4" x14ac:dyDescent="0.35">
      <c r="A1131" s="104" t="s">
        <v>334</v>
      </c>
      <c r="B1131" s="99" t="s">
        <v>2017</v>
      </c>
      <c r="C1131" s="83">
        <v>207776.44</v>
      </c>
      <c r="D1131" s="116"/>
    </row>
    <row r="1132" spans="1:4" x14ac:dyDescent="0.35">
      <c r="A1132" s="104" t="s">
        <v>4257</v>
      </c>
      <c r="B1132" s="99" t="s">
        <v>2017</v>
      </c>
      <c r="C1132" s="83">
        <v>518400</v>
      </c>
      <c r="D1132" s="116"/>
    </row>
    <row r="1133" spans="1:4" x14ac:dyDescent="0.35">
      <c r="A1133" s="106" t="s">
        <v>4259</v>
      </c>
      <c r="B1133" s="99" t="s">
        <v>2017</v>
      </c>
      <c r="C1133" s="83">
        <v>518400</v>
      </c>
      <c r="D1133" s="116"/>
    </row>
    <row r="1134" spans="1:4" x14ac:dyDescent="0.35">
      <c r="A1134" s="104" t="s">
        <v>4262</v>
      </c>
      <c r="B1134" s="99" t="s">
        <v>2017</v>
      </c>
      <c r="C1134" s="83">
        <v>935475</v>
      </c>
      <c r="D1134" s="116"/>
    </row>
    <row r="1135" spans="1:4" x14ac:dyDescent="0.35">
      <c r="A1135" s="104" t="s">
        <v>4263</v>
      </c>
      <c r="B1135" s="99" t="s">
        <v>2017</v>
      </c>
      <c r="C1135" s="83">
        <v>1231200</v>
      </c>
      <c r="D1135" s="116"/>
    </row>
    <row r="1136" spans="1:4" x14ac:dyDescent="0.35">
      <c r="A1136" s="106" t="s">
        <v>2004</v>
      </c>
      <c r="B1136" s="99" t="s">
        <v>2017</v>
      </c>
      <c r="C1136" s="83">
        <v>1231200</v>
      </c>
      <c r="D1136" s="116"/>
    </row>
    <row r="1137" spans="1:4" x14ac:dyDescent="0.35">
      <c r="A1137" s="103" t="s">
        <v>4269</v>
      </c>
      <c r="B1137" s="99" t="s">
        <v>2017</v>
      </c>
      <c r="C1137" s="83">
        <v>294436.64</v>
      </c>
      <c r="D1137" s="116"/>
    </row>
    <row r="1138" spans="1:4" x14ac:dyDescent="0.35">
      <c r="A1138" s="104" t="s">
        <v>4279</v>
      </c>
      <c r="B1138" s="99" t="s">
        <v>2017</v>
      </c>
      <c r="C1138" s="83">
        <v>5313600</v>
      </c>
      <c r="D1138" s="116"/>
    </row>
    <row r="1139" spans="1:4" x14ac:dyDescent="0.35">
      <c r="A1139" s="104" t="s">
        <v>1857</v>
      </c>
      <c r="B1139" s="99" t="s">
        <v>2017</v>
      </c>
      <c r="C1139" s="83">
        <v>5940000</v>
      </c>
      <c r="D1139" s="116"/>
    </row>
    <row r="1140" spans="1:4" x14ac:dyDescent="0.35">
      <c r="A1140" s="104" t="s">
        <v>4284</v>
      </c>
      <c r="B1140" s="99" t="s">
        <v>2017</v>
      </c>
      <c r="C1140" s="83">
        <v>4950000</v>
      </c>
      <c r="D1140" s="116"/>
    </row>
    <row r="1141" spans="1:4" x14ac:dyDescent="0.35">
      <c r="A1141" s="104" t="s">
        <v>4290</v>
      </c>
      <c r="B1141" s="99" t="s">
        <v>2017</v>
      </c>
      <c r="C1141" s="83">
        <v>294435.64</v>
      </c>
      <c r="D1141" s="116"/>
    </row>
    <row r="1142" spans="1:4" x14ac:dyDescent="0.35">
      <c r="A1142" s="109" t="s">
        <v>3606</v>
      </c>
      <c r="B1142" s="99" t="s">
        <v>2017</v>
      </c>
      <c r="C1142" s="83">
        <v>554413.24</v>
      </c>
      <c r="D1142" s="116"/>
    </row>
    <row r="1143" spans="1:4" x14ac:dyDescent="0.35">
      <c r="A1143" s="104" t="s">
        <v>4291</v>
      </c>
      <c r="B1143" s="99" t="s">
        <v>2017</v>
      </c>
      <c r="C1143" s="83">
        <v>259977.60000000001</v>
      </c>
      <c r="D1143" s="116"/>
    </row>
    <row r="1144" spans="1:4" x14ac:dyDescent="0.35">
      <c r="A1144" s="104" t="s">
        <v>4292</v>
      </c>
      <c r="B1144" s="99" t="s">
        <v>2017</v>
      </c>
      <c r="C1144" s="83">
        <v>381094.84</v>
      </c>
      <c r="D1144" s="116"/>
    </row>
    <row r="1145" spans="1:4" x14ac:dyDescent="0.35">
      <c r="A1145" s="237" t="s">
        <v>2017</v>
      </c>
      <c r="B1145" s="250" t="s">
        <v>4632</v>
      </c>
      <c r="C1145" s="96">
        <f>SUM(C1129:C1144)</f>
        <v>24705564.600000001</v>
      </c>
      <c r="D1145" s="248"/>
    </row>
    <row r="1146" spans="1:4" x14ac:dyDescent="0.35">
      <c r="A1146" s="237"/>
      <c r="B1146" s="250"/>
      <c r="C1146" s="96"/>
      <c r="D1146" s="248"/>
    </row>
    <row r="1147" spans="1:4" x14ac:dyDescent="0.35">
      <c r="A1147" s="103" t="s">
        <v>3551</v>
      </c>
      <c r="B1147" s="99" t="s">
        <v>1985</v>
      </c>
      <c r="C1147" s="111">
        <v>225005.46</v>
      </c>
      <c r="D1147" s="249"/>
    </row>
    <row r="1148" spans="1:4" x14ac:dyDescent="0.35">
      <c r="A1148" s="103" t="s">
        <v>4250</v>
      </c>
      <c r="B1148" s="99" t="s">
        <v>1985</v>
      </c>
      <c r="C1148" s="83">
        <v>225005.46</v>
      </c>
      <c r="D1148" s="116"/>
    </row>
    <row r="1149" spans="1:4" x14ac:dyDescent="0.35">
      <c r="A1149" s="107" t="s">
        <v>4251</v>
      </c>
      <c r="B1149" s="99" t="s">
        <v>1985</v>
      </c>
      <c r="C1149" s="83">
        <v>440547.86</v>
      </c>
      <c r="D1149" s="116"/>
    </row>
    <row r="1150" spans="1:4" x14ac:dyDescent="0.35">
      <c r="A1150" s="104" t="s">
        <v>4252</v>
      </c>
      <c r="B1150" s="99" t="s">
        <v>1985</v>
      </c>
      <c r="C1150" s="83">
        <v>225005.46</v>
      </c>
      <c r="D1150" s="116"/>
    </row>
    <row r="1151" spans="1:4" x14ac:dyDescent="0.35">
      <c r="A1151" s="103" t="s">
        <v>2597</v>
      </c>
      <c r="B1151" s="99" t="s">
        <v>1985</v>
      </c>
      <c r="C1151" s="83">
        <v>1182835.8799999999</v>
      </c>
      <c r="D1151" s="116"/>
    </row>
    <row r="1152" spans="1:4" x14ac:dyDescent="0.35">
      <c r="A1152" s="103" t="s">
        <v>4255</v>
      </c>
      <c r="B1152" s="99" t="s">
        <v>1985</v>
      </c>
      <c r="C1152" s="83">
        <v>138346.26</v>
      </c>
      <c r="D1152" s="116"/>
    </row>
    <row r="1153" spans="1:4" x14ac:dyDescent="0.35">
      <c r="A1153" s="103" t="s">
        <v>4256</v>
      </c>
      <c r="B1153" s="99" t="s">
        <v>1985</v>
      </c>
      <c r="C1153" s="83">
        <v>156187.85999999999</v>
      </c>
      <c r="D1153" s="116"/>
    </row>
    <row r="1154" spans="1:4" x14ac:dyDescent="0.35">
      <c r="A1154" s="106" t="s">
        <v>4259</v>
      </c>
      <c r="B1154" s="99" t="s">
        <v>1985</v>
      </c>
      <c r="C1154" s="83">
        <v>207776.44</v>
      </c>
      <c r="D1154" s="116"/>
    </row>
    <row r="1155" spans="1:4" x14ac:dyDescent="0.35">
      <c r="A1155" s="107" t="s">
        <v>4260</v>
      </c>
      <c r="B1155" s="99" t="s">
        <v>1985</v>
      </c>
      <c r="C1155" s="83">
        <v>389709.35</v>
      </c>
      <c r="D1155" s="116"/>
    </row>
    <row r="1156" spans="1:4" x14ac:dyDescent="0.35">
      <c r="A1156" s="108" t="s">
        <v>4260</v>
      </c>
      <c r="B1156" s="99" t="s">
        <v>1985</v>
      </c>
      <c r="C1156" s="83">
        <v>574000</v>
      </c>
      <c r="D1156" s="116"/>
    </row>
    <row r="1157" spans="1:4" x14ac:dyDescent="0.35">
      <c r="A1157" s="103" t="s">
        <v>4263</v>
      </c>
      <c r="B1157" s="99" t="s">
        <v>1985</v>
      </c>
      <c r="C1157" s="83">
        <v>279142.84000000003</v>
      </c>
      <c r="D1157" s="116"/>
    </row>
    <row r="1158" spans="1:4" x14ac:dyDescent="0.35">
      <c r="A1158" s="106" t="s">
        <v>4264</v>
      </c>
      <c r="B1158" s="99" t="s">
        <v>1985</v>
      </c>
      <c r="C1158" s="83">
        <v>216390.49</v>
      </c>
      <c r="D1158" s="116"/>
    </row>
    <row r="1159" spans="1:4" x14ac:dyDescent="0.35">
      <c r="A1159" s="106" t="s">
        <v>2004</v>
      </c>
      <c r="B1159" s="99" t="s">
        <v>1985</v>
      </c>
      <c r="C1159" s="83">
        <v>346636.79999999999</v>
      </c>
      <c r="D1159" s="116"/>
    </row>
    <row r="1160" spans="1:4" x14ac:dyDescent="0.35">
      <c r="A1160" s="106" t="s">
        <v>4265</v>
      </c>
      <c r="B1160" s="99" t="s">
        <v>1985</v>
      </c>
      <c r="C1160" s="83">
        <v>381094.84</v>
      </c>
      <c r="D1160" s="116"/>
    </row>
    <row r="1161" spans="1:4" x14ac:dyDescent="0.35">
      <c r="A1161" s="103" t="s">
        <v>4267</v>
      </c>
      <c r="B1161" s="99" t="s">
        <v>1985</v>
      </c>
      <c r="C1161" s="83">
        <v>207776.44</v>
      </c>
      <c r="D1161" s="116"/>
    </row>
    <row r="1162" spans="1:4" x14ac:dyDescent="0.35">
      <c r="A1162" s="108" t="s">
        <v>4269</v>
      </c>
      <c r="B1162" s="99" t="s">
        <v>1985</v>
      </c>
      <c r="C1162" s="83">
        <v>596637</v>
      </c>
      <c r="D1162" s="116"/>
    </row>
    <row r="1163" spans="1:4" x14ac:dyDescent="0.35">
      <c r="A1163" s="105" t="s">
        <v>4271</v>
      </c>
      <c r="B1163" s="99" t="s">
        <v>1985</v>
      </c>
      <c r="C1163" s="83">
        <v>229703.18</v>
      </c>
      <c r="D1163" s="116"/>
    </row>
    <row r="1164" spans="1:4" x14ac:dyDescent="0.35">
      <c r="A1164" s="106" t="s">
        <v>4273</v>
      </c>
      <c r="B1164" s="99" t="s">
        <v>1985</v>
      </c>
      <c r="C1164" s="83">
        <v>229703.17</v>
      </c>
      <c r="D1164" s="116"/>
    </row>
    <row r="1165" spans="1:4" x14ac:dyDescent="0.35">
      <c r="A1165" s="106" t="s">
        <v>4274</v>
      </c>
      <c r="B1165" s="99" t="s">
        <v>1985</v>
      </c>
      <c r="C1165" s="83">
        <v>127773.35</v>
      </c>
      <c r="D1165" s="116"/>
    </row>
    <row r="1166" spans="1:4" x14ac:dyDescent="0.35">
      <c r="A1166" s="106" t="s">
        <v>4275</v>
      </c>
      <c r="B1166" s="99" t="s">
        <v>1985</v>
      </c>
      <c r="C1166" s="83">
        <v>119158.84</v>
      </c>
      <c r="D1166" s="116"/>
    </row>
    <row r="1167" spans="1:4" x14ac:dyDescent="0.35">
      <c r="A1167" s="106" t="s">
        <v>4276</v>
      </c>
      <c r="B1167" s="99" t="s">
        <v>1985</v>
      </c>
      <c r="C1167" s="83">
        <v>119158.84</v>
      </c>
      <c r="D1167" s="116"/>
    </row>
    <row r="1168" spans="1:4" x14ac:dyDescent="0.35">
      <c r="A1168" s="103" t="s">
        <v>3555</v>
      </c>
      <c r="B1168" s="99" t="s">
        <v>1985</v>
      </c>
      <c r="C1168" s="83">
        <v>203859.64</v>
      </c>
      <c r="D1168" s="116"/>
    </row>
    <row r="1169" spans="1:4" x14ac:dyDescent="0.35">
      <c r="A1169" s="104" t="s">
        <v>4278</v>
      </c>
      <c r="B1169" s="99" t="s">
        <v>1985</v>
      </c>
      <c r="C1169" s="83">
        <v>203859.64</v>
      </c>
      <c r="D1169" s="116"/>
    </row>
    <row r="1170" spans="1:4" x14ac:dyDescent="0.35">
      <c r="A1170" s="104" t="s">
        <v>2180</v>
      </c>
      <c r="B1170" s="99" t="s">
        <v>1985</v>
      </c>
      <c r="C1170" s="83">
        <v>542662.84</v>
      </c>
      <c r="D1170" s="116"/>
    </row>
    <row r="1171" spans="1:4" x14ac:dyDescent="0.35">
      <c r="A1171" s="104" t="s">
        <v>4283</v>
      </c>
      <c r="B1171" s="99" t="s">
        <v>1985</v>
      </c>
      <c r="C1171" s="83">
        <v>623261.24</v>
      </c>
      <c r="D1171" s="116"/>
    </row>
    <row r="1172" spans="1:4" x14ac:dyDescent="0.35">
      <c r="A1172" s="104" t="s">
        <v>4287</v>
      </c>
      <c r="B1172" s="99" t="s">
        <v>1985</v>
      </c>
      <c r="C1172" s="83">
        <v>203859.64</v>
      </c>
      <c r="D1172" s="116"/>
    </row>
    <row r="1173" spans="1:4" x14ac:dyDescent="0.35">
      <c r="A1173" s="104" t="s">
        <v>4288</v>
      </c>
      <c r="B1173" s="99" t="s">
        <v>1985</v>
      </c>
      <c r="C1173" s="83">
        <v>373261.24</v>
      </c>
      <c r="D1173" s="116"/>
    </row>
    <row r="1174" spans="1:4" x14ac:dyDescent="0.35">
      <c r="A1174" s="104" t="s">
        <v>1984</v>
      </c>
      <c r="B1174" s="99" t="s">
        <v>1985</v>
      </c>
      <c r="C1174" s="83">
        <v>304971.12</v>
      </c>
      <c r="D1174" s="116"/>
    </row>
    <row r="1175" spans="1:4" x14ac:dyDescent="0.35">
      <c r="A1175" s="104" t="s">
        <v>4289</v>
      </c>
      <c r="B1175" s="99" t="s">
        <v>1985</v>
      </c>
      <c r="C1175" s="83">
        <v>173318.39999999999</v>
      </c>
      <c r="D1175" s="116"/>
    </row>
    <row r="1176" spans="1:4" x14ac:dyDescent="0.35">
      <c r="A1176" s="104" t="s">
        <v>578</v>
      </c>
      <c r="B1176" s="99" t="s">
        <v>1985</v>
      </c>
      <c r="C1176" s="83">
        <v>279142.84000000003</v>
      </c>
      <c r="D1176" s="116"/>
    </row>
    <row r="1177" spans="1:4" x14ac:dyDescent="0.35">
      <c r="A1177" s="103" t="s">
        <v>4290</v>
      </c>
      <c r="B1177" s="99" t="s">
        <v>1985</v>
      </c>
      <c r="C1177" s="83">
        <v>735308.2</v>
      </c>
      <c r="D1177" s="116"/>
    </row>
    <row r="1178" spans="1:4" x14ac:dyDescent="0.35">
      <c r="A1178" s="104" t="s">
        <v>4291</v>
      </c>
      <c r="B1178" s="99" t="s">
        <v>1985</v>
      </c>
      <c r="C1178" s="83">
        <v>250000</v>
      </c>
      <c r="D1178" s="116"/>
    </row>
    <row r="1179" spans="1:4" x14ac:dyDescent="0.35">
      <c r="A1179" s="110" t="s">
        <v>858</v>
      </c>
      <c r="B1179" s="99" t="s">
        <v>1985</v>
      </c>
      <c r="C1179" s="83">
        <v>396727.92</v>
      </c>
      <c r="D1179" s="116"/>
    </row>
    <row r="1180" spans="1:4" x14ac:dyDescent="0.35">
      <c r="A1180" s="254" t="s">
        <v>4724</v>
      </c>
      <c r="B1180" s="221" t="s">
        <v>4632</v>
      </c>
      <c r="C1180" s="96">
        <f>SUM(C1147:C1179)</f>
        <v>10907828.539999997</v>
      </c>
      <c r="D1180" s="248"/>
    </row>
    <row r="1181" spans="1:4" x14ac:dyDescent="0.35">
      <c r="A1181" s="251"/>
      <c r="B1181" s="221"/>
      <c r="C1181" s="96"/>
      <c r="D1181" s="248"/>
    </row>
    <row r="1182" spans="1:4" x14ac:dyDescent="0.35">
      <c r="A1182" s="101" t="s">
        <v>3588</v>
      </c>
      <c r="B1182" s="99" t="s">
        <v>3850</v>
      </c>
      <c r="C1182" s="83">
        <v>633426.04</v>
      </c>
      <c r="D1182" s="116"/>
    </row>
    <row r="1183" spans="1:4" x14ac:dyDescent="0.35">
      <c r="A1183" s="103" t="s">
        <v>4253</v>
      </c>
      <c r="B1183" s="99" t="s">
        <v>3850</v>
      </c>
      <c r="C1183" s="83">
        <v>598968</v>
      </c>
      <c r="D1183" s="116"/>
    </row>
    <row r="1184" spans="1:4" x14ac:dyDescent="0.35">
      <c r="A1184" s="103" t="s">
        <v>4254</v>
      </c>
      <c r="B1184" s="99" t="s">
        <v>3850</v>
      </c>
      <c r="C1184" s="83">
        <v>323796.08</v>
      </c>
      <c r="D1184" s="116"/>
    </row>
    <row r="1185" spans="1:4" x14ac:dyDescent="0.35">
      <c r="A1185" s="105" t="s">
        <v>4258</v>
      </c>
      <c r="B1185" s="99" t="s">
        <v>3850</v>
      </c>
      <c r="C1185" s="83">
        <v>266661.03999999998</v>
      </c>
      <c r="D1185" s="116"/>
    </row>
    <row r="1186" spans="1:4" x14ac:dyDescent="0.35">
      <c r="A1186" s="106" t="s">
        <v>1880</v>
      </c>
      <c r="B1186" s="99" t="s">
        <v>3850</v>
      </c>
      <c r="C1186" s="83">
        <v>1184400</v>
      </c>
      <c r="D1186" s="116"/>
    </row>
    <row r="1187" spans="1:4" x14ac:dyDescent="0.35">
      <c r="A1187" s="104" t="s">
        <v>4261</v>
      </c>
      <c r="B1187" s="99" t="s">
        <v>3850</v>
      </c>
      <c r="C1187" s="83">
        <v>554413.24</v>
      </c>
      <c r="D1187" s="116"/>
    </row>
    <row r="1188" spans="1:4" x14ac:dyDescent="0.35">
      <c r="A1188" s="106" t="s">
        <v>4266</v>
      </c>
      <c r="B1188" s="99" t="s">
        <v>3850</v>
      </c>
      <c r="C1188" s="83">
        <v>598968</v>
      </c>
      <c r="D1188" s="116"/>
    </row>
    <row r="1189" spans="1:4" x14ac:dyDescent="0.35">
      <c r="A1189" s="103" t="s">
        <v>4268</v>
      </c>
      <c r="B1189" s="99" t="s">
        <v>3850</v>
      </c>
      <c r="C1189" s="83">
        <v>598968</v>
      </c>
      <c r="D1189" s="116"/>
    </row>
    <row r="1190" spans="1:4" x14ac:dyDescent="0.35">
      <c r="A1190" s="103" t="s">
        <v>4270</v>
      </c>
      <c r="B1190" s="99" t="s">
        <v>3850</v>
      </c>
      <c r="C1190" s="83">
        <v>207776.44</v>
      </c>
      <c r="D1190" s="116"/>
    </row>
    <row r="1191" spans="1:4" x14ac:dyDescent="0.35">
      <c r="A1191" s="107" t="s">
        <v>3602</v>
      </c>
      <c r="B1191" s="99" t="s">
        <v>3850</v>
      </c>
      <c r="C1191" s="83">
        <v>585432</v>
      </c>
      <c r="D1191" s="116"/>
    </row>
    <row r="1192" spans="1:4" x14ac:dyDescent="0.35">
      <c r="A1192" s="105" t="s">
        <v>3603</v>
      </c>
      <c r="B1192" s="99" t="s">
        <v>3850</v>
      </c>
      <c r="C1192" s="83">
        <v>585432</v>
      </c>
      <c r="D1192" s="116"/>
    </row>
    <row r="1193" spans="1:4" x14ac:dyDescent="0.35">
      <c r="A1193" s="106" t="s">
        <v>4272</v>
      </c>
      <c r="B1193" s="99" t="s">
        <v>3850</v>
      </c>
      <c r="C1193" s="83">
        <v>568506.37</v>
      </c>
      <c r="D1193" s="116"/>
    </row>
    <row r="1194" spans="1:4" x14ac:dyDescent="0.35">
      <c r="A1194" s="104" t="s">
        <v>4277</v>
      </c>
      <c r="B1194" s="99" t="s">
        <v>3850</v>
      </c>
      <c r="C1194" s="83">
        <v>373261.24</v>
      </c>
      <c r="D1194" s="116"/>
    </row>
    <row r="1195" spans="1:4" x14ac:dyDescent="0.35">
      <c r="A1195" s="101" t="s">
        <v>3852</v>
      </c>
      <c r="B1195" s="99" t="s">
        <v>3850</v>
      </c>
      <c r="C1195" s="83">
        <v>620890.04</v>
      </c>
      <c r="D1195" s="116"/>
    </row>
    <row r="1196" spans="1:4" x14ac:dyDescent="0.35">
      <c r="A1196" s="103" t="s">
        <v>4280</v>
      </c>
      <c r="B1196" s="99" t="s">
        <v>3850</v>
      </c>
      <c r="C1196" s="83">
        <v>542662.84</v>
      </c>
      <c r="D1196" s="116"/>
    </row>
    <row r="1197" spans="1:4" x14ac:dyDescent="0.35">
      <c r="A1197" s="101" t="s">
        <v>3851</v>
      </c>
      <c r="B1197" s="99" t="s">
        <v>3850</v>
      </c>
      <c r="C1197" s="83">
        <v>585432</v>
      </c>
      <c r="D1197" s="116"/>
    </row>
    <row r="1198" spans="1:4" x14ac:dyDescent="0.35">
      <c r="A1198" s="101" t="s">
        <v>4281</v>
      </c>
      <c r="B1198" s="99" t="s">
        <v>3850</v>
      </c>
      <c r="C1198" s="83">
        <v>411874.84</v>
      </c>
      <c r="D1198" s="116"/>
    </row>
    <row r="1199" spans="1:4" x14ac:dyDescent="0.35">
      <c r="A1199" s="103" t="s">
        <v>2180</v>
      </c>
      <c r="B1199" s="99" t="s">
        <v>3850</v>
      </c>
      <c r="C1199" s="83">
        <v>1170864</v>
      </c>
      <c r="D1199" s="116"/>
    </row>
    <row r="1200" spans="1:4" x14ac:dyDescent="0.35">
      <c r="A1200" s="106" t="s">
        <v>4282</v>
      </c>
      <c r="B1200" s="99" t="s">
        <v>3850</v>
      </c>
      <c r="C1200" s="83">
        <v>585432</v>
      </c>
      <c r="D1200" s="116"/>
    </row>
    <row r="1201" spans="1:4" x14ac:dyDescent="0.35">
      <c r="A1201" s="104" t="s">
        <v>4284</v>
      </c>
      <c r="B1201" s="99" t="s">
        <v>3850</v>
      </c>
      <c r="C1201" s="83">
        <v>585432</v>
      </c>
      <c r="D1201" s="116"/>
    </row>
    <row r="1202" spans="1:4" x14ac:dyDescent="0.35">
      <c r="A1202" s="104" t="s">
        <v>272</v>
      </c>
      <c r="B1202" s="99" t="s">
        <v>3850</v>
      </c>
      <c r="C1202" s="83">
        <v>585432</v>
      </c>
      <c r="D1202" s="116"/>
    </row>
    <row r="1203" spans="1:4" x14ac:dyDescent="0.35">
      <c r="A1203" s="105" t="s">
        <v>3599</v>
      </c>
      <c r="B1203" s="99" t="s">
        <v>3850</v>
      </c>
      <c r="C1203" s="83">
        <v>585432</v>
      </c>
      <c r="D1203" s="116"/>
    </row>
    <row r="1204" spans="1:4" x14ac:dyDescent="0.35">
      <c r="A1204" s="105" t="s">
        <v>4285</v>
      </c>
      <c r="B1204" s="99" t="s">
        <v>3850</v>
      </c>
      <c r="C1204" s="83">
        <v>585432</v>
      </c>
      <c r="D1204" s="116"/>
    </row>
    <row r="1205" spans="1:4" x14ac:dyDescent="0.35">
      <c r="A1205" s="106" t="s">
        <v>4286</v>
      </c>
      <c r="B1205" s="99" t="s">
        <v>3850</v>
      </c>
      <c r="C1205" s="83">
        <v>585432</v>
      </c>
      <c r="D1205" s="116"/>
    </row>
    <row r="1206" spans="1:4" x14ac:dyDescent="0.35">
      <c r="A1206" s="104" t="s">
        <v>4288</v>
      </c>
      <c r="B1206" s="99" t="s">
        <v>3850</v>
      </c>
      <c r="C1206" s="83">
        <v>925849.2</v>
      </c>
      <c r="D1206" s="116"/>
    </row>
    <row r="1207" spans="1:4" x14ac:dyDescent="0.35">
      <c r="A1207" s="103" t="s">
        <v>4291</v>
      </c>
      <c r="B1207" s="99" t="s">
        <v>3850</v>
      </c>
      <c r="C1207" s="83">
        <v>554413.24</v>
      </c>
      <c r="D1207" s="116"/>
    </row>
    <row r="1208" spans="1:4" x14ac:dyDescent="0.35">
      <c r="A1208" s="103" t="s">
        <v>3567</v>
      </c>
      <c r="B1208" s="99" t="s">
        <v>3850</v>
      </c>
      <c r="C1208" s="83">
        <v>554413.24</v>
      </c>
      <c r="D1208" s="116"/>
    </row>
    <row r="1209" spans="1:4" x14ac:dyDescent="0.35">
      <c r="A1209" s="237" t="s">
        <v>4802</v>
      </c>
      <c r="B1209" s="221" t="s">
        <v>4632</v>
      </c>
      <c r="C1209" s="96">
        <f>SUM(C1182:C1208)</f>
        <v>15958999.850000001</v>
      </c>
      <c r="D1209" s="248"/>
    </row>
    <row r="1210" spans="1:4" x14ac:dyDescent="0.35">
      <c r="A1210" s="252"/>
      <c r="B1210" s="221"/>
      <c r="C1210" s="96"/>
      <c r="D1210" s="248"/>
    </row>
    <row r="1211" spans="1:4" x14ac:dyDescent="0.35">
      <c r="A1211" s="253" t="s">
        <v>4672</v>
      </c>
      <c r="B1211" s="221"/>
      <c r="C1211" s="96"/>
      <c r="D1211" s="248"/>
    </row>
    <row r="1212" spans="1:4" x14ac:dyDescent="0.35">
      <c r="A1212" s="112" t="s">
        <v>3517</v>
      </c>
      <c r="B1212" s="99" t="s">
        <v>4784</v>
      </c>
      <c r="C1212" s="83">
        <v>503879</v>
      </c>
      <c r="D1212" s="116"/>
    </row>
    <row r="1213" spans="1:4" x14ac:dyDescent="0.35">
      <c r="A1213" s="113" t="s">
        <v>3523</v>
      </c>
      <c r="B1213" s="99" t="s">
        <v>4784</v>
      </c>
      <c r="C1213" s="83">
        <v>901909</v>
      </c>
      <c r="D1213" s="116"/>
    </row>
    <row r="1214" spans="1:4" x14ac:dyDescent="0.35">
      <c r="A1214" s="114" t="s">
        <v>1879</v>
      </c>
      <c r="B1214" s="99" t="s">
        <v>4784</v>
      </c>
      <c r="C1214" s="83">
        <v>701909</v>
      </c>
      <c r="D1214" s="116"/>
    </row>
    <row r="1215" spans="1:4" x14ac:dyDescent="0.35">
      <c r="A1215" s="117" t="s">
        <v>4293</v>
      </c>
      <c r="B1215" s="99" t="s">
        <v>4784</v>
      </c>
      <c r="C1215" s="83">
        <v>661909</v>
      </c>
      <c r="D1215" s="116"/>
    </row>
    <row r="1216" spans="1:4" x14ac:dyDescent="0.35">
      <c r="A1216" s="117" t="s">
        <v>4293</v>
      </c>
      <c r="B1216" s="99" t="s">
        <v>4784</v>
      </c>
      <c r="C1216" s="83">
        <v>601909</v>
      </c>
      <c r="D1216" s="116"/>
    </row>
    <row r="1217" spans="1:4" x14ac:dyDescent="0.35">
      <c r="A1217" s="117" t="s">
        <v>4294</v>
      </c>
      <c r="B1217" s="99" t="s">
        <v>4784</v>
      </c>
      <c r="C1217" s="83">
        <v>903515</v>
      </c>
      <c r="D1217" s="116"/>
    </row>
    <row r="1218" spans="1:4" x14ac:dyDescent="0.35">
      <c r="A1218" s="117" t="s">
        <v>4295</v>
      </c>
      <c r="B1218" s="99" t="s">
        <v>4803</v>
      </c>
      <c r="C1218" s="83">
        <v>601909</v>
      </c>
      <c r="D1218" s="116"/>
    </row>
    <row r="1219" spans="1:4" x14ac:dyDescent="0.35">
      <c r="A1219" s="117" t="s">
        <v>4296</v>
      </c>
      <c r="B1219" s="99" t="s">
        <v>4803</v>
      </c>
      <c r="C1219" s="83">
        <v>803515</v>
      </c>
      <c r="D1219" s="116"/>
    </row>
    <row r="1220" spans="1:4" x14ac:dyDescent="0.35">
      <c r="A1220" s="118" t="s">
        <v>4297</v>
      </c>
      <c r="B1220" s="99" t="s">
        <v>4784</v>
      </c>
      <c r="C1220" s="83">
        <v>452700</v>
      </c>
      <c r="D1220" s="116"/>
    </row>
    <row r="1221" spans="1:4" x14ac:dyDescent="0.35">
      <c r="A1221" s="119" t="s">
        <v>4298</v>
      </c>
      <c r="B1221" s="99" t="s">
        <v>4784</v>
      </c>
      <c r="C1221" s="83">
        <v>601909</v>
      </c>
      <c r="D1221" s="116"/>
    </row>
    <row r="1222" spans="1:4" x14ac:dyDescent="0.35">
      <c r="A1222" s="103" t="s">
        <v>4299</v>
      </c>
      <c r="B1222" s="99" t="s">
        <v>4803</v>
      </c>
      <c r="C1222" s="83">
        <v>801909</v>
      </c>
      <c r="D1222" s="116"/>
    </row>
    <row r="1223" spans="1:4" x14ac:dyDescent="0.35">
      <c r="A1223" s="120" t="s">
        <v>4300</v>
      </c>
      <c r="B1223" s="99" t="s">
        <v>4803</v>
      </c>
      <c r="C1223" s="83">
        <v>803515</v>
      </c>
      <c r="D1223" s="116"/>
    </row>
    <row r="1224" spans="1:4" x14ac:dyDescent="0.35">
      <c r="A1224" s="237" t="s">
        <v>4765</v>
      </c>
      <c r="B1224" s="221" t="s">
        <v>4632</v>
      </c>
      <c r="C1224" s="96">
        <f>SUM(C1212:C1223)</f>
        <v>8340487</v>
      </c>
      <c r="D1224" s="248"/>
    </row>
    <row r="1225" spans="1:4" x14ac:dyDescent="0.35">
      <c r="A1225" s="252"/>
      <c r="B1225" s="221"/>
      <c r="C1225" s="96"/>
      <c r="D1225" s="248"/>
    </row>
    <row r="1226" spans="1:4" x14ac:dyDescent="0.35">
      <c r="A1226" s="121" t="s">
        <v>2022</v>
      </c>
      <c r="B1226" s="99" t="s">
        <v>4693</v>
      </c>
      <c r="C1226" s="83">
        <v>150000</v>
      </c>
      <c r="D1226" s="116"/>
    </row>
    <row r="1227" spans="1:4" x14ac:dyDescent="0.35">
      <c r="A1227" s="117" t="s">
        <v>4301</v>
      </c>
      <c r="B1227" s="99" t="s">
        <v>4693</v>
      </c>
      <c r="C1227" s="83">
        <v>135000</v>
      </c>
      <c r="D1227" s="116"/>
    </row>
    <row r="1228" spans="1:4" x14ac:dyDescent="0.35">
      <c r="A1228" s="121" t="s">
        <v>2024</v>
      </c>
      <c r="B1228" s="99" t="s">
        <v>4693</v>
      </c>
      <c r="C1228" s="83">
        <v>320000</v>
      </c>
      <c r="D1228" s="116"/>
    </row>
    <row r="1229" spans="1:4" x14ac:dyDescent="0.35">
      <c r="A1229" s="120" t="s">
        <v>4302</v>
      </c>
      <c r="B1229" s="99" t="s">
        <v>4693</v>
      </c>
      <c r="C1229" s="83">
        <v>320000</v>
      </c>
      <c r="D1229" s="116"/>
    </row>
    <row r="1230" spans="1:4" x14ac:dyDescent="0.35">
      <c r="A1230" s="103" t="s">
        <v>1938</v>
      </c>
      <c r="B1230" s="99" t="s">
        <v>4693</v>
      </c>
      <c r="C1230" s="83">
        <v>202500</v>
      </c>
      <c r="D1230" s="116"/>
    </row>
    <row r="1231" spans="1:4" x14ac:dyDescent="0.35">
      <c r="A1231" s="120" t="s">
        <v>3519</v>
      </c>
      <c r="B1231" s="99" t="s">
        <v>4693</v>
      </c>
      <c r="C1231" s="83">
        <v>320000</v>
      </c>
      <c r="D1231" s="116"/>
    </row>
    <row r="1232" spans="1:4" x14ac:dyDescent="0.35">
      <c r="A1232" s="120" t="s">
        <v>3519</v>
      </c>
      <c r="B1232" s="99" t="s">
        <v>4693</v>
      </c>
      <c r="C1232" s="83">
        <v>320000</v>
      </c>
      <c r="D1232" s="116"/>
    </row>
    <row r="1233" spans="1:4" x14ac:dyDescent="0.35">
      <c r="A1233" s="121" t="s">
        <v>4303</v>
      </c>
      <c r="B1233" s="99" t="s">
        <v>4693</v>
      </c>
      <c r="C1233" s="83">
        <v>288000</v>
      </c>
      <c r="D1233" s="116"/>
    </row>
    <row r="1234" spans="1:4" x14ac:dyDescent="0.35">
      <c r="A1234" s="122" t="s">
        <v>4308</v>
      </c>
      <c r="B1234" s="99" t="s">
        <v>4693</v>
      </c>
      <c r="C1234" s="83">
        <v>314579</v>
      </c>
      <c r="D1234" s="116"/>
    </row>
    <row r="1235" spans="1:4" x14ac:dyDescent="0.35">
      <c r="A1235" s="122" t="s">
        <v>595</v>
      </c>
      <c r="B1235" s="99" t="s">
        <v>4693</v>
      </c>
      <c r="C1235" s="83">
        <v>320000</v>
      </c>
      <c r="D1235" s="116"/>
    </row>
    <row r="1236" spans="1:4" x14ac:dyDescent="0.35">
      <c r="A1236" s="113" t="s">
        <v>4304</v>
      </c>
      <c r="B1236" s="99" t="s">
        <v>4693</v>
      </c>
      <c r="C1236" s="83">
        <v>482472</v>
      </c>
      <c r="D1236" s="116"/>
    </row>
    <row r="1237" spans="1:4" x14ac:dyDescent="0.35">
      <c r="A1237" s="112" t="s">
        <v>4305</v>
      </c>
      <c r="B1237" s="99" t="s">
        <v>4693</v>
      </c>
      <c r="C1237" s="83">
        <v>1080000</v>
      </c>
      <c r="D1237" s="116"/>
    </row>
    <row r="1238" spans="1:4" x14ac:dyDescent="0.35">
      <c r="A1238" s="113" t="s">
        <v>2030</v>
      </c>
      <c r="B1238" s="99" t="s">
        <v>4693</v>
      </c>
      <c r="C1238" s="83">
        <v>320000</v>
      </c>
      <c r="D1238" s="116"/>
    </row>
    <row r="1239" spans="1:4" x14ac:dyDescent="0.35">
      <c r="A1239" s="113" t="s">
        <v>4306</v>
      </c>
      <c r="B1239" s="99" t="s">
        <v>4693</v>
      </c>
      <c r="C1239" s="83">
        <v>372962</v>
      </c>
      <c r="D1239" s="116"/>
    </row>
    <row r="1240" spans="1:4" x14ac:dyDescent="0.35">
      <c r="A1240" s="113" t="s">
        <v>2033</v>
      </c>
      <c r="B1240" s="99" t="s">
        <v>4693</v>
      </c>
      <c r="C1240" s="83">
        <v>135000</v>
      </c>
      <c r="D1240" s="116"/>
    </row>
    <row r="1241" spans="1:4" x14ac:dyDescent="0.35">
      <c r="A1241" s="108" t="s">
        <v>2034</v>
      </c>
      <c r="B1241" s="99" t="s">
        <v>4693</v>
      </c>
      <c r="C1241" s="83">
        <v>320000</v>
      </c>
      <c r="D1241" s="116"/>
    </row>
    <row r="1242" spans="1:4" x14ac:dyDescent="0.35">
      <c r="A1242" s="112" t="s">
        <v>2037</v>
      </c>
      <c r="B1242" s="99" t="s">
        <v>4693</v>
      </c>
      <c r="C1242" s="83">
        <v>160000</v>
      </c>
      <c r="D1242" s="116"/>
    </row>
    <row r="1243" spans="1:4" x14ac:dyDescent="0.35">
      <c r="A1243" s="115" t="s">
        <v>4307</v>
      </c>
      <c r="B1243" s="99" t="s">
        <v>4693</v>
      </c>
      <c r="C1243" s="83">
        <v>270000</v>
      </c>
      <c r="D1243" s="116"/>
    </row>
    <row r="1244" spans="1:4" x14ac:dyDescent="0.35">
      <c r="A1244" s="237" t="s">
        <v>4768</v>
      </c>
      <c r="B1244" s="221" t="s">
        <v>4632</v>
      </c>
      <c r="C1244" s="96">
        <f>SUM(C1226:C1243)</f>
        <v>5830513</v>
      </c>
      <c r="D1244" s="248"/>
    </row>
    <row r="1245" spans="1:4" x14ac:dyDescent="0.35">
      <c r="C1245" s="116"/>
      <c r="D1245" s="116"/>
    </row>
    <row r="1246" spans="1:4" x14ac:dyDescent="0.35">
      <c r="C1246" s="116"/>
      <c r="D1246" s="116"/>
    </row>
    <row r="1247" spans="1:4" x14ac:dyDescent="0.35">
      <c r="C1247" s="116"/>
      <c r="D1247" s="116"/>
    </row>
    <row r="1248" spans="1:4" x14ac:dyDescent="0.35">
      <c r="C1248" s="116"/>
      <c r="D1248" s="116"/>
    </row>
    <row r="1249" spans="3:4" x14ac:dyDescent="0.35">
      <c r="C1249" s="116"/>
      <c r="D1249" s="116"/>
    </row>
    <row r="1250" spans="3:4" x14ac:dyDescent="0.35">
      <c r="C1250" s="116"/>
      <c r="D1250" s="116"/>
    </row>
    <row r="1251" spans="3:4" x14ac:dyDescent="0.35">
      <c r="C1251" s="116"/>
      <c r="D1251" s="116"/>
    </row>
    <row r="1252" spans="3:4" x14ac:dyDescent="0.35">
      <c r="C1252" s="116"/>
      <c r="D1252" s="116"/>
    </row>
    <row r="1253" spans="3:4" x14ac:dyDescent="0.35">
      <c r="C1253" s="116"/>
      <c r="D1253" s="116"/>
    </row>
    <row r="1254" spans="3:4" x14ac:dyDescent="0.35">
      <c r="C1254" s="116"/>
      <c r="D1254" s="116"/>
    </row>
    <row r="1255" spans="3:4" x14ac:dyDescent="0.35">
      <c r="C1255" s="116"/>
      <c r="D1255" s="116"/>
    </row>
    <row r="1256" spans="3:4" x14ac:dyDescent="0.35">
      <c r="C1256" s="116"/>
      <c r="D1256" s="116"/>
    </row>
    <row r="1257" spans="3:4" x14ac:dyDescent="0.35">
      <c r="C1257" s="116"/>
      <c r="D1257" s="116"/>
    </row>
    <row r="1258" spans="3:4" x14ac:dyDescent="0.35">
      <c r="C1258" s="116"/>
      <c r="D1258" s="116"/>
    </row>
    <row r="1259" spans="3:4" x14ac:dyDescent="0.35">
      <c r="C1259" s="116"/>
      <c r="D1259" s="116"/>
    </row>
    <row r="1260" spans="3:4" x14ac:dyDescent="0.35">
      <c r="C1260" s="116"/>
      <c r="D1260" s="116"/>
    </row>
    <row r="1261" spans="3:4" x14ac:dyDescent="0.35">
      <c r="C1261" s="116"/>
      <c r="D1261" s="116"/>
    </row>
    <row r="1262" spans="3:4" x14ac:dyDescent="0.35">
      <c r="C1262" s="116"/>
      <c r="D1262" s="116"/>
    </row>
    <row r="1263" spans="3:4" x14ac:dyDescent="0.35">
      <c r="C1263" s="116"/>
      <c r="D1263" s="116"/>
    </row>
    <row r="1264" spans="3:4" x14ac:dyDescent="0.35">
      <c r="C1264" s="116"/>
      <c r="D1264" s="116"/>
    </row>
    <row r="1265" spans="3:4" x14ac:dyDescent="0.35">
      <c r="C1265" s="116"/>
      <c r="D1265" s="116"/>
    </row>
    <row r="1266" spans="3:4" x14ac:dyDescent="0.35">
      <c r="C1266" s="116"/>
      <c r="D1266" s="116"/>
    </row>
    <row r="1267" spans="3:4" x14ac:dyDescent="0.35">
      <c r="C1267" s="116"/>
      <c r="D1267" s="116"/>
    </row>
    <row r="1268" spans="3:4" x14ac:dyDescent="0.35">
      <c r="C1268" s="116"/>
      <c r="D1268" s="116"/>
    </row>
    <row r="1269" spans="3:4" x14ac:dyDescent="0.35">
      <c r="C1269" s="116"/>
      <c r="D1269" s="116"/>
    </row>
    <row r="1270" spans="3:4" x14ac:dyDescent="0.35">
      <c r="C1270" s="116"/>
      <c r="D1270" s="116"/>
    </row>
    <row r="1271" spans="3:4" x14ac:dyDescent="0.35">
      <c r="C1271" s="116"/>
      <c r="D1271" s="116"/>
    </row>
    <row r="1272" spans="3:4" x14ac:dyDescent="0.35">
      <c r="C1272" s="116"/>
      <c r="D1272" s="116"/>
    </row>
    <row r="1273" spans="3:4" x14ac:dyDescent="0.35">
      <c r="C1273" s="116"/>
      <c r="D1273" s="116"/>
    </row>
    <row r="1274" spans="3:4" x14ac:dyDescent="0.35">
      <c r="C1274" s="116"/>
      <c r="D1274" s="116"/>
    </row>
    <row r="1275" spans="3:4" x14ac:dyDescent="0.35">
      <c r="C1275" s="116"/>
      <c r="D1275" s="116"/>
    </row>
    <row r="1276" spans="3:4" x14ac:dyDescent="0.35">
      <c r="C1276" s="116"/>
      <c r="D1276" s="116"/>
    </row>
    <row r="1277" spans="3:4" x14ac:dyDescent="0.35">
      <c r="C1277" s="116"/>
      <c r="D1277" s="116"/>
    </row>
    <row r="1278" spans="3:4" x14ac:dyDescent="0.35">
      <c r="C1278" s="116"/>
      <c r="D1278" s="116"/>
    </row>
    <row r="1279" spans="3:4" x14ac:dyDescent="0.35">
      <c r="C1279" s="116"/>
      <c r="D1279" s="116"/>
    </row>
    <row r="1280" spans="3:4" x14ac:dyDescent="0.35">
      <c r="C1280" s="116"/>
      <c r="D1280" s="116"/>
    </row>
    <row r="1281" spans="3:4" x14ac:dyDescent="0.35">
      <c r="C1281" s="116"/>
      <c r="D1281" s="116"/>
    </row>
    <row r="1282" spans="3:4" x14ac:dyDescent="0.35">
      <c r="C1282" s="116"/>
      <c r="D1282" s="116"/>
    </row>
    <row r="1283" spans="3:4" x14ac:dyDescent="0.35">
      <c r="C1283" s="116"/>
      <c r="D1283" s="116"/>
    </row>
    <row r="1284" spans="3:4" x14ac:dyDescent="0.35">
      <c r="C1284" s="116"/>
      <c r="D1284" s="116"/>
    </row>
    <row r="1285" spans="3:4" x14ac:dyDescent="0.35">
      <c r="C1285" s="116"/>
      <c r="D1285" s="116"/>
    </row>
    <row r="1286" spans="3:4" x14ac:dyDescent="0.35">
      <c r="C1286" s="116"/>
      <c r="D1286" s="116"/>
    </row>
    <row r="1287" spans="3:4" x14ac:dyDescent="0.35">
      <c r="C1287" s="116"/>
      <c r="D1287" s="116"/>
    </row>
    <row r="1288" spans="3:4" x14ac:dyDescent="0.35">
      <c r="C1288" s="116"/>
      <c r="D1288" s="116"/>
    </row>
    <row r="1289" spans="3:4" x14ac:dyDescent="0.35">
      <c r="C1289" s="116"/>
      <c r="D1289" s="116"/>
    </row>
    <row r="1290" spans="3:4" x14ac:dyDescent="0.35">
      <c r="C1290" s="116"/>
      <c r="D1290" s="116"/>
    </row>
    <row r="1291" spans="3:4" x14ac:dyDescent="0.35">
      <c r="C1291" s="116"/>
      <c r="D1291" s="116"/>
    </row>
    <row r="1292" spans="3:4" x14ac:dyDescent="0.35">
      <c r="C1292" s="116"/>
      <c r="D1292" s="116"/>
    </row>
    <row r="1293" spans="3:4" x14ac:dyDescent="0.35">
      <c r="C1293" s="116"/>
      <c r="D1293" s="116"/>
    </row>
    <row r="1294" spans="3:4" x14ac:dyDescent="0.35">
      <c r="C1294" s="116"/>
      <c r="D1294" s="116"/>
    </row>
    <row r="1295" spans="3:4" x14ac:dyDescent="0.35">
      <c r="C1295" s="116"/>
      <c r="D1295" s="116"/>
    </row>
    <row r="1296" spans="3:4" x14ac:dyDescent="0.35">
      <c r="C1296" s="116"/>
      <c r="D1296" s="116"/>
    </row>
    <row r="1297" spans="3:4" x14ac:dyDescent="0.35">
      <c r="C1297" s="116"/>
      <c r="D1297" s="116"/>
    </row>
    <row r="1298" spans="3:4" x14ac:dyDescent="0.35">
      <c r="C1298" s="116"/>
      <c r="D1298" s="116"/>
    </row>
    <row r="1299" spans="3:4" x14ac:dyDescent="0.35">
      <c r="C1299" s="116"/>
      <c r="D1299" s="116"/>
    </row>
    <row r="1300" spans="3:4" x14ac:dyDescent="0.35">
      <c r="C1300" s="116"/>
      <c r="D1300" s="116"/>
    </row>
    <row r="1301" spans="3:4" x14ac:dyDescent="0.35">
      <c r="C1301" s="116"/>
      <c r="D1301" s="116"/>
    </row>
    <row r="1302" spans="3:4" x14ac:dyDescent="0.35">
      <c r="C1302" s="116"/>
      <c r="D1302" s="116"/>
    </row>
    <row r="1303" spans="3:4" x14ac:dyDescent="0.35">
      <c r="C1303" s="116"/>
      <c r="D1303" s="116"/>
    </row>
    <row r="1304" spans="3:4" x14ac:dyDescent="0.35">
      <c r="C1304" s="116"/>
      <c r="D1304" s="116"/>
    </row>
    <row r="1305" spans="3:4" x14ac:dyDescent="0.35">
      <c r="C1305" s="116"/>
      <c r="D1305" s="116"/>
    </row>
    <row r="1306" spans="3:4" x14ac:dyDescent="0.35">
      <c r="C1306" s="116"/>
      <c r="D1306" s="116"/>
    </row>
    <row r="1307" spans="3:4" x14ac:dyDescent="0.35">
      <c r="C1307" s="116"/>
      <c r="D1307" s="116"/>
    </row>
    <row r="1308" spans="3:4" x14ac:dyDescent="0.35">
      <c r="C1308" s="116"/>
      <c r="D1308" s="116"/>
    </row>
    <row r="1309" spans="3:4" x14ac:dyDescent="0.35">
      <c r="C1309" s="116"/>
      <c r="D1309" s="116"/>
    </row>
    <row r="1310" spans="3:4" x14ac:dyDescent="0.35">
      <c r="C1310" s="116"/>
      <c r="D1310" s="116"/>
    </row>
    <row r="1311" spans="3:4" x14ac:dyDescent="0.35">
      <c r="C1311" s="116"/>
      <c r="D1311" s="116"/>
    </row>
    <row r="1312" spans="3:4" x14ac:dyDescent="0.35">
      <c r="C1312" s="116"/>
      <c r="D1312" s="116"/>
    </row>
    <row r="1313" spans="3:4" x14ac:dyDescent="0.35">
      <c r="C1313" s="116"/>
      <c r="D1313" s="116"/>
    </row>
    <row r="1314" spans="3:4" x14ac:dyDescent="0.35">
      <c r="C1314" s="116"/>
      <c r="D1314" s="116"/>
    </row>
    <row r="1315" spans="3:4" x14ac:dyDescent="0.35">
      <c r="C1315" s="116"/>
      <c r="D1315" s="116"/>
    </row>
    <row r="1316" spans="3:4" x14ac:dyDescent="0.35">
      <c r="C1316" s="116"/>
      <c r="D1316" s="116"/>
    </row>
    <row r="1317" spans="3:4" x14ac:dyDescent="0.35">
      <c r="C1317" s="116"/>
      <c r="D1317" s="116"/>
    </row>
    <row r="1318" spans="3:4" x14ac:dyDescent="0.35">
      <c r="C1318" s="116"/>
      <c r="D1318" s="116"/>
    </row>
    <row r="1319" spans="3:4" x14ac:dyDescent="0.35">
      <c r="C1319" s="116"/>
      <c r="D1319" s="116"/>
    </row>
    <row r="1320" spans="3:4" x14ac:dyDescent="0.35">
      <c r="C1320" s="116"/>
      <c r="D1320" s="116"/>
    </row>
    <row r="1321" spans="3:4" x14ac:dyDescent="0.35">
      <c r="C1321" s="116"/>
      <c r="D1321" s="116"/>
    </row>
    <row r="1322" spans="3:4" x14ac:dyDescent="0.35">
      <c r="C1322" s="116"/>
      <c r="D1322" s="116"/>
    </row>
    <row r="1323" spans="3:4" x14ac:dyDescent="0.35">
      <c r="C1323" s="116"/>
      <c r="D1323" s="116"/>
    </row>
    <row r="1324" spans="3:4" x14ac:dyDescent="0.35">
      <c r="C1324" s="116"/>
      <c r="D1324" s="116"/>
    </row>
    <row r="1325" spans="3:4" x14ac:dyDescent="0.35">
      <c r="C1325" s="116"/>
      <c r="D1325" s="116"/>
    </row>
    <row r="1326" spans="3:4" x14ac:dyDescent="0.35">
      <c r="C1326" s="116"/>
      <c r="D1326" s="116"/>
    </row>
    <row r="1327" spans="3:4" x14ac:dyDescent="0.35">
      <c r="C1327" s="116"/>
      <c r="D1327" s="116"/>
    </row>
    <row r="1328" spans="3:4" x14ac:dyDescent="0.35">
      <c r="C1328" s="116"/>
      <c r="D1328" s="116"/>
    </row>
    <row r="1329" spans="3:4" x14ac:dyDescent="0.35">
      <c r="C1329" s="116"/>
      <c r="D1329" s="116"/>
    </row>
    <row r="1330" spans="3:4" x14ac:dyDescent="0.35">
      <c r="C1330" s="116"/>
      <c r="D1330" s="116"/>
    </row>
    <row r="1331" spans="3:4" x14ac:dyDescent="0.35">
      <c r="C1331" s="116"/>
      <c r="D1331" s="116"/>
    </row>
    <row r="1332" spans="3:4" x14ac:dyDescent="0.35">
      <c r="C1332" s="116"/>
      <c r="D1332" s="116"/>
    </row>
    <row r="1333" spans="3:4" x14ac:dyDescent="0.35">
      <c r="C1333" s="116"/>
      <c r="D1333" s="116"/>
    </row>
    <row r="1334" spans="3:4" x14ac:dyDescent="0.35">
      <c r="C1334" s="116"/>
      <c r="D1334" s="116"/>
    </row>
    <row r="1335" spans="3:4" x14ac:dyDescent="0.35">
      <c r="C1335" s="116"/>
      <c r="D1335" s="116"/>
    </row>
    <row r="1336" spans="3:4" x14ac:dyDescent="0.35">
      <c r="C1336" s="116"/>
      <c r="D1336" s="116"/>
    </row>
    <row r="1337" spans="3:4" x14ac:dyDescent="0.35">
      <c r="C1337" s="116"/>
      <c r="D1337" s="116"/>
    </row>
    <row r="1338" spans="3:4" x14ac:dyDescent="0.35">
      <c r="C1338" s="116"/>
      <c r="D1338" s="116"/>
    </row>
    <row r="1339" spans="3:4" x14ac:dyDescent="0.35">
      <c r="C1339" s="116"/>
      <c r="D1339" s="116"/>
    </row>
    <row r="1340" spans="3:4" x14ac:dyDescent="0.35">
      <c r="C1340" s="116"/>
      <c r="D1340" s="116"/>
    </row>
    <row r="1341" spans="3:4" x14ac:dyDescent="0.35">
      <c r="C1341" s="116"/>
      <c r="D1341" s="116"/>
    </row>
    <row r="1342" spans="3:4" x14ac:dyDescent="0.35">
      <c r="C1342" s="116"/>
      <c r="D1342" s="116"/>
    </row>
    <row r="1343" spans="3:4" x14ac:dyDescent="0.35">
      <c r="C1343" s="116"/>
      <c r="D1343" s="116"/>
    </row>
    <row r="1344" spans="3:4" x14ac:dyDescent="0.35">
      <c r="C1344" s="116"/>
      <c r="D1344" s="116"/>
    </row>
    <row r="1345" spans="3:4" x14ac:dyDescent="0.35">
      <c r="C1345" s="116"/>
      <c r="D1345" s="116"/>
    </row>
    <row r="1346" spans="3:4" x14ac:dyDescent="0.35">
      <c r="C1346" s="116"/>
      <c r="D1346" s="116"/>
    </row>
    <row r="1347" spans="3:4" x14ac:dyDescent="0.35">
      <c r="C1347" s="116"/>
      <c r="D1347" s="116"/>
    </row>
    <row r="1348" spans="3:4" x14ac:dyDescent="0.35">
      <c r="C1348" s="116"/>
      <c r="D1348" s="116"/>
    </row>
    <row r="1349" spans="3:4" x14ac:dyDescent="0.35">
      <c r="C1349" s="116"/>
      <c r="D1349" s="116"/>
    </row>
    <row r="1350" spans="3:4" x14ac:dyDescent="0.35">
      <c r="C1350" s="116"/>
      <c r="D1350" s="116"/>
    </row>
    <row r="1351" spans="3:4" x14ac:dyDescent="0.35">
      <c r="C1351" s="116"/>
      <c r="D1351" s="116"/>
    </row>
    <row r="1352" spans="3:4" x14ac:dyDescent="0.35">
      <c r="C1352" s="116"/>
      <c r="D1352" s="116"/>
    </row>
    <row r="1353" spans="3:4" x14ac:dyDescent="0.35">
      <c r="C1353" s="116"/>
      <c r="D1353" s="116"/>
    </row>
    <row r="1354" spans="3:4" x14ac:dyDescent="0.35">
      <c r="C1354" s="116"/>
      <c r="D1354" s="116"/>
    </row>
    <row r="1355" spans="3:4" x14ac:dyDescent="0.35">
      <c r="C1355" s="116"/>
      <c r="D1355" s="116"/>
    </row>
    <row r="1356" spans="3:4" x14ac:dyDescent="0.35">
      <c r="C1356" s="116"/>
      <c r="D1356" s="116"/>
    </row>
    <row r="1357" spans="3:4" x14ac:dyDescent="0.35">
      <c r="C1357" s="116"/>
      <c r="D1357" s="116"/>
    </row>
    <row r="1358" spans="3:4" x14ac:dyDescent="0.35">
      <c r="C1358" s="116"/>
      <c r="D1358" s="116"/>
    </row>
    <row r="1359" spans="3:4" x14ac:dyDescent="0.35">
      <c r="C1359" s="116"/>
      <c r="D1359" s="116"/>
    </row>
    <row r="1360" spans="3:4" x14ac:dyDescent="0.35">
      <c r="C1360" s="116"/>
      <c r="D1360" s="116"/>
    </row>
    <row r="1361" spans="3:4" x14ac:dyDescent="0.35">
      <c r="C1361" s="116"/>
      <c r="D1361" s="116"/>
    </row>
    <row r="1362" spans="3:4" x14ac:dyDescent="0.35">
      <c r="C1362" s="116"/>
      <c r="D1362" s="116"/>
    </row>
    <row r="1363" spans="3:4" x14ac:dyDescent="0.35">
      <c r="C1363" s="116"/>
      <c r="D1363" s="116"/>
    </row>
    <row r="1364" spans="3:4" x14ac:dyDescent="0.35">
      <c r="C1364" s="116"/>
      <c r="D1364" s="116"/>
    </row>
    <row r="1365" spans="3:4" x14ac:dyDescent="0.35">
      <c r="C1365" s="116"/>
      <c r="D1365" s="116"/>
    </row>
    <row r="1366" spans="3:4" x14ac:dyDescent="0.35">
      <c r="C1366" s="116"/>
      <c r="D1366" s="116"/>
    </row>
    <row r="1367" spans="3:4" x14ac:dyDescent="0.35">
      <c r="C1367" s="116"/>
      <c r="D1367" s="116"/>
    </row>
    <row r="1368" spans="3:4" x14ac:dyDescent="0.35">
      <c r="C1368" s="116"/>
      <c r="D1368" s="116"/>
    </row>
    <row r="1369" spans="3:4" x14ac:dyDescent="0.35">
      <c r="C1369" s="116"/>
      <c r="D1369" s="116"/>
    </row>
    <row r="1370" spans="3:4" x14ac:dyDescent="0.35">
      <c r="C1370" s="116"/>
      <c r="D1370" s="116"/>
    </row>
    <row r="1371" spans="3:4" x14ac:dyDescent="0.35">
      <c r="C1371" s="116"/>
      <c r="D1371" s="116"/>
    </row>
    <row r="1372" spans="3:4" x14ac:dyDescent="0.35">
      <c r="C1372" s="116"/>
      <c r="D1372" s="116"/>
    </row>
    <row r="1373" spans="3:4" x14ac:dyDescent="0.35">
      <c r="C1373" s="116"/>
      <c r="D1373" s="116"/>
    </row>
    <row r="1374" spans="3:4" x14ac:dyDescent="0.35">
      <c r="C1374" s="116"/>
      <c r="D1374" s="116"/>
    </row>
    <row r="1375" spans="3:4" x14ac:dyDescent="0.35">
      <c r="C1375" s="116"/>
      <c r="D1375" s="116"/>
    </row>
    <row r="1376" spans="3:4" x14ac:dyDescent="0.35">
      <c r="C1376" s="116"/>
      <c r="D1376" s="116"/>
    </row>
    <row r="1377" spans="3:4" x14ac:dyDescent="0.35">
      <c r="C1377" s="116"/>
      <c r="D1377" s="116"/>
    </row>
    <row r="1378" spans="3:4" x14ac:dyDescent="0.35">
      <c r="C1378" s="116"/>
      <c r="D1378" s="116"/>
    </row>
    <row r="1379" spans="3:4" x14ac:dyDescent="0.35">
      <c r="C1379" s="116"/>
      <c r="D1379" s="116"/>
    </row>
    <row r="1380" spans="3:4" x14ac:dyDescent="0.35">
      <c r="C1380" s="116"/>
      <c r="D1380" s="116"/>
    </row>
    <row r="1381" spans="3:4" x14ac:dyDescent="0.35">
      <c r="C1381" s="116"/>
      <c r="D1381" s="116"/>
    </row>
    <row r="1382" spans="3:4" x14ac:dyDescent="0.35">
      <c r="C1382" s="116"/>
      <c r="D1382" s="116"/>
    </row>
    <row r="1383" spans="3:4" x14ac:dyDescent="0.35">
      <c r="C1383" s="116"/>
      <c r="D1383" s="116"/>
    </row>
    <row r="1384" spans="3:4" x14ac:dyDescent="0.35">
      <c r="C1384" s="116"/>
      <c r="D1384" s="116"/>
    </row>
    <row r="1385" spans="3:4" x14ac:dyDescent="0.35">
      <c r="C1385" s="116"/>
      <c r="D1385" s="116"/>
    </row>
    <row r="1386" spans="3:4" x14ac:dyDescent="0.35">
      <c r="C1386" s="116"/>
      <c r="D1386" s="116"/>
    </row>
    <row r="1387" spans="3:4" x14ac:dyDescent="0.35">
      <c r="C1387" s="116"/>
      <c r="D1387" s="116"/>
    </row>
    <row r="1388" spans="3:4" x14ac:dyDescent="0.35">
      <c r="C1388" s="116"/>
      <c r="D1388" s="116"/>
    </row>
    <row r="1389" spans="3:4" x14ac:dyDescent="0.35">
      <c r="C1389" s="116"/>
      <c r="D1389" s="116"/>
    </row>
    <row r="1390" spans="3:4" x14ac:dyDescent="0.35">
      <c r="C1390" s="116"/>
      <c r="D1390" s="116"/>
    </row>
    <row r="1391" spans="3:4" x14ac:dyDescent="0.35">
      <c r="C1391" s="116"/>
      <c r="D1391" s="116"/>
    </row>
    <row r="1392" spans="3:4" x14ac:dyDescent="0.35">
      <c r="C1392" s="116"/>
      <c r="D1392" s="116"/>
    </row>
    <row r="1393" spans="3:4" x14ac:dyDescent="0.35">
      <c r="C1393" s="116"/>
      <c r="D1393" s="116"/>
    </row>
    <row r="1394" spans="3:4" x14ac:dyDescent="0.35">
      <c r="C1394" s="116"/>
      <c r="D1394" s="116"/>
    </row>
    <row r="1395" spans="3:4" x14ac:dyDescent="0.35">
      <c r="C1395" s="116"/>
      <c r="D1395" s="116"/>
    </row>
    <row r="1396" spans="3:4" x14ac:dyDescent="0.35">
      <c r="C1396" s="116"/>
      <c r="D1396" s="116"/>
    </row>
    <row r="1397" spans="3:4" x14ac:dyDescent="0.35">
      <c r="C1397" s="116"/>
      <c r="D1397" s="116"/>
    </row>
    <row r="1398" spans="3:4" x14ac:dyDescent="0.35">
      <c r="C1398" s="116"/>
      <c r="D1398" s="116"/>
    </row>
    <row r="1399" spans="3:4" x14ac:dyDescent="0.35">
      <c r="C1399" s="116"/>
      <c r="D1399" s="116"/>
    </row>
    <row r="1400" spans="3:4" x14ac:dyDescent="0.35">
      <c r="C1400" s="116"/>
      <c r="D1400" s="116"/>
    </row>
    <row r="1401" spans="3:4" x14ac:dyDescent="0.35">
      <c r="C1401" s="116"/>
      <c r="D1401" s="116"/>
    </row>
    <row r="1402" spans="3:4" x14ac:dyDescent="0.35">
      <c r="C1402" s="116"/>
      <c r="D1402" s="116"/>
    </row>
    <row r="1403" spans="3:4" x14ac:dyDescent="0.35">
      <c r="C1403" s="116"/>
      <c r="D1403" s="116"/>
    </row>
    <row r="1404" spans="3:4" x14ac:dyDescent="0.35">
      <c r="C1404" s="116"/>
      <c r="D1404" s="116"/>
    </row>
    <row r="1405" spans="3:4" x14ac:dyDescent="0.35">
      <c r="C1405" s="116"/>
      <c r="D1405" s="116"/>
    </row>
    <row r="1406" spans="3:4" x14ac:dyDescent="0.35">
      <c r="C1406" s="116"/>
      <c r="D1406" s="116"/>
    </row>
    <row r="1407" spans="3:4" x14ac:dyDescent="0.35">
      <c r="C1407" s="116"/>
      <c r="D1407" s="116"/>
    </row>
    <row r="1408" spans="3:4" x14ac:dyDescent="0.35">
      <c r="C1408" s="116"/>
      <c r="D1408" s="116"/>
    </row>
    <row r="1409" spans="3:4" x14ac:dyDescent="0.35">
      <c r="C1409" s="116"/>
      <c r="D1409" s="116"/>
    </row>
    <row r="1410" spans="3:4" x14ac:dyDescent="0.35">
      <c r="C1410" s="116"/>
      <c r="D1410" s="116"/>
    </row>
    <row r="1411" spans="3:4" x14ac:dyDescent="0.35">
      <c r="C1411" s="116"/>
      <c r="D1411" s="116"/>
    </row>
    <row r="1412" spans="3:4" x14ac:dyDescent="0.35">
      <c r="C1412" s="116"/>
      <c r="D1412" s="116"/>
    </row>
    <row r="1413" spans="3:4" x14ac:dyDescent="0.35">
      <c r="C1413" s="116"/>
      <c r="D1413" s="116"/>
    </row>
    <row r="1414" spans="3:4" x14ac:dyDescent="0.35">
      <c r="C1414" s="116"/>
      <c r="D1414" s="116"/>
    </row>
    <row r="1415" spans="3:4" x14ac:dyDescent="0.35">
      <c r="C1415" s="116"/>
      <c r="D1415" s="116"/>
    </row>
    <row r="1416" spans="3:4" x14ac:dyDescent="0.35">
      <c r="C1416" s="116"/>
      <c r="D1416" s="116"/>
    </row>
    <row r="1417" spans="3:4" x14ac:dyDescent="0.35">
      <c r="C1417" s="116"/>
      <c r="D1417" s="116"/>
    </row>
    <row r="1418" spans="3:4" x14ac:dyDescent="0.35">
      <c r="C1418" s="116"/>
      <c r="D1418" s="116"/>
    </row>
    <row r="1419" spans="3:4" x14ac:dyDescent="0.35">
      <c r="C1419" s="116"/>
      <c r="D1419" s="116"/>
    </row>
    <row r="1420" spans="3:4" x14ac:dyDescent="0.35">
      <c r="C1420" s="116"/>
      <c r="D1420" s="116"/>
    </row>
    <row r="1421" spans="3:4" x14ac:dyDescent="0.35">
      <c r="C1421" s="116"/>
      <c r="D1421" s="116"/>
    </row>
    <row r="1422" spans="3:4" x14ac:dyDescent="0.35">
      <c r="C1422" s="116"/>
      <c r="D1422" s="116"/>
    </row>
    <row r="1423" spans="3:4" x14ac:dyDescent="0.35">
      <c r="C1423" s="116"/>
      <c r="D1423" s="116"/>
    </row>
    <row r="1424" spans="3:4" x14ac:dyDescent="0.35">
      <c r="C1424" s="116"/>
      <c r="D1424" s="116"/>
    </row>
    <row r="1425" spans="3:4" x14ac:dyDescent="0.35">
      <c r="C1425" s="116"/>
      <c r="D1425" s="116"/>
    </row>
    <row r="1426" spans="3:4" x14ac:dyDescent="0.35">
      <c r="C1426" s="116"/>
      <c r="D1426" s="116"/>
    </row>
    <row r="1427" spans="3:4" x14ac:dyDescent="0.35">
      <c r="C1427" s="116"/>
      <c r="D1427" s="116"/>
    </row>
    <row r="1428" spans="3:4" x14ac:dyDescent="0.35">
      <c r="C1428" s="116"/>
      <c r="D1428" s="116"/>
    </row>
  </sheetData>
  <mergeCells count="1">
    <mergeCell ref="A1:C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264"/>
  <sheetViews>
    <sheetView tabSelected="1" zoomScale="64" zoomScaleNormal="64" workbookViewId="0">
      <pane xSplit="1" ySplit="2" topLeftCell="B2222" activePane="bottomRight" state="frozen"/>
      <selection pane="topRight" activeCell="B1" sqref="B1"/>
      <selection pane="bottomLeft" activeCell="A3" sqref="A3"/>
      <selection pane="bottomRight" activeCell="M1993" sqref="M1993"/>
    </sheetView>
  </sheetViews>
  <sheetFormatPr defaultColWidth="8.7265625" defaultRowHeight="16" x14ac:dyDescent="0.35"/>
  <cols>
    <col min="1" max="1" width="103.81640625" style="3" customWidth="1"/>
    <col min="2" max="2" width="77" style="8" customWidth="1"/>
    <col min="3" max="3" width="31.54296875" style="3" customWidth="1"/>
    <col min="4" max="4" width="38.1796875" style="3" customWidth="1"/>
  </cols>
  <sheetData>
    <row r="1" spans="1:4" ht="32.25" customHeight="1" x14ac:dyDescent="0.35">
      <c r="A1" s="266" t="s">
        <v>0</v>
      </c>
      <c r="B1" s="266"/>
      <c r="C1" s="266"/>
      <c r="D1" s="266"/>
    </row>
    <row r="2" spans="1:4" ht="74.25" customHeight="1" x14ac:dyDescent="0.35">
      <c r="A2" s="1" t="s">
        <v>4700</v>
      </c>
      <c r="B2" s="2" t="s">
        <v>4701</v>
      </c>
      <c r="C2" s="34" t="s">
        <v>4702</v>
      </c>
      <c r="D2" s="34" t="s">
        <v>4703</v>
      </c>
    </row>
    <row r="3" spans="1:4" ht="15.5" x14ac:dyDescent="0.35">
      <c r="A3" s="21" t="s">
        <v>4634</v>
      </c>
      <c r="B3" s="4"/>
      <c r="C3" s="4"/>
      <c r="D3" s="5"/>
    </row>
    <row r="4" spans="1:4" x14ac:dyDescent="0.35">
      <c r="A4" s="8" t="s">
        <v>4</v>
      </c>
      <c r="B4" s="8" t="s">
        <v>5</v>
      </c>
      <c r="C4" s="6">
        <v>1777596</v>
      </c>
      <c r="D4" s="6">
        <v>1777596</v>
      </c>
    </row>
    <row r="5" spans="1:4" x14ac:dyDescent="0.35">
      <c r="A5" s="8" t="s">
        <v>6</v>
      </c>
      <c r="B5" s="8" t="s">
        <v>5</v>
      </c>
      <c r="C5" s="6">
        <v>2167092</v>
      </c>
      <c r="D5" s="6">
        <v>2167092</v>
      </c>
    </row>
    <row r="6" spans="1:4" ht="21.75" customHeight="1" x14ac:dyDescent="0.35">
      <c r="A6" s="8" t="s">
        <v>7</v>
      </c>
      <c r="B6" s="8" t="s">
        <v>5</v>
      </c>
      <c r="C6" s="6">
        <v>1940196</v>
      </c>
      <c r="D6" s="6">
        <v>1940196</v>
      </c>
    </row>
    <row r="7" spans="1:4" x14ac:dyDescent="0.35">
      <c r="A7" s="8" t="s">
        <v>8</v>
      </c>
      <c r="B7" s="8" t="s">
        <v>5</v>
      </c>
      <c r="C7" s="6">
        <v>892332</v>
      </c>
      <c r="D7" s="6">
        <v>892332</v>
      </c>
    </row>
    <row r="8" spans="1:4" x14ac:dyDescent="0.35">
      <c r="A8" s="8" t="s">
        <v>9</v>
      </c>
      <c r="B8" s="8" t="s">
        <v>5</v>
      </c>
      <c r="C8" s="6">
        <v>977573</v>
      </c>
      <c r="D8" s="6">
        <v>977573</v>
      </c>
    </row>
    <row r="9" spans="1:4" x14ac:dyDescent="0.35">
      <c r="A9" s="8" t="s">
        <v>10</v>
      </c>
      <c r="B9" s="8" t="s">
        <v>5</v>
      </c>
      <c r="C9" s="6">
        <v>5261940</v>
      </c>
      <c r="D9" s="6">
        <v>5261940</v>
      </c>
    </row>
    <row r="10" spans="1:4" x14ac:dyDescent="0.35">
      <c r="A10" s="8" t="s">
        <v>11</v>
      </c>
      <c r="B10" s="8" t="s">
        <v>5</v>
      </c>
      <c r="C10" s="6">
        <v>1687330</v>
      </c>
      <c r="D10" s="6">
        <v>1687330</v>
      </c>
    </row>
    <row r="11" spans="1:4" x14ac:dyDescent="0.35">
      <c r="A11" s="8" t="s">
        <v>12</v>
      </c>
      <c r="B11" s="8" t="s">
        <v>5</v>
      </c>
      <c r="C11" s="6">
        <v>909329</v>
      </c>
      <c r="D11" s="6">
        <v>909329</v>
      </c>
    </row>
    <row r="12" spans="1:4" x14ac:dyDescent="0.35">
      <c r="A12" s="8" t="s">
        <v>13</v>
      </c>
      <c r="B12" s="8" t="s">
        <v>5</v>
      </c>
      <c r="C12" s="6">
        <v>335971</v>
      </c>
      <c r="D12" s="6">
        <v>335971</v>
      </c>
    </row>
    <row r="13" spans="1:4" x14ac:dyDescent="0.35">
      <c r="A13" s="8" t="s">
        <v>14</v>
      </c>
      <c r="B13" s="8" t="s">
        <v>5</v>
      </c>
      <c r="C13" s="6">
        <v>1144956</v>
      </c>
      <c r="D13" s="6">
        <v>1144956</v>
      </c>
    </row>
    <row r="14" spans="1:4" x14ac:dyDescent="0.35">
      <c r="A14" s="8" t="s">
        <v>15</v>
      </c>
      <c r="B14" s="8" t="s">
        <v>5</v>
      </c>
      <c r="C14" s="6">
        <v>501276</v>
      </c>
      <c r="D14" s="6">
        <v>501276</v>
      </c>
    </row>
    <row r="15" spans="1:4" x14ac:dyDescent="0.35">
      <c r="A15" s="8" t="s">
        <v>16</v>
      </c>
      <c r="B15" s="8" t="s">
        <v>5</v>
      </c>
      <c r="C15" s="6">
        <v>1547316</v>
      </c>
      <c r="D15" s="6">
        <v>1547316</v>
      </c>
    </row>
    <row r="16" spans="1:4" x14ac:dyDescent="0.35">
      <c r="A16" s="8" t="s">
        <v>17</v>
      </c>
      <c r="B16" s="8" t="s">
        <v>5</v>
      </c>
      <c r="C16" s="6">
        <v>3314376</v>
      </c>
      <c r="D16" s="6">
        <v>3314376</v>
      </c>
    </row>
    <row r="17" spans="1:4" x14ac:dyDescent="0.35">
      <c r="A17" s="8" t="s">
        <v>18</v>
      </c>
      <c r="B17" s="8" t="s">
        <v>5</v>
      </c>
      <c r="C17" s="6">
        <v>892332</v>
      </c>
      <c r="D17" s="6">
        <v>892332</v>
      </c>
    </row>
    <row r="18" spans="1:4" x14ac:dyDescent="0.35">
      <c r="A18" s="8" t="s">
        <v>19</v>
      </c>
      <c r="B18" s="8" t="s">
        <v>5</v>
      </c>
      <c r="C18" s="6">
        <v>608770</v>
      </c>
      <c r="D18" s="6">
        <v>608770</v>
      </c>
    </row>
    <row r="19" spans="1:4" x14ac:dyDescent="0.35">
      <c r="A19" s="8" t="s">
        <v>20</v>
      </c>
      <c r="B19" s="8" t="s">
        <v>5</v>
      </c>
      <c r="C19" s="6">
        <v>2197728</v>
      </c>
      <c r="D19" s="6">
        <v>2197728</v>
      </c>
    </row>
    <row r="20" spans="1:4" x14ac:dyDescent="0.35">
      <c r="A20" s="8" t="s">
        <v>21</v>
      </c>
      <c r="B20" s="8" t="s">
        <v>5</v>
      </c>
      <c r="C20" s="6">
        <v>1055232</v>
      </c>
      <c r="D20" s="6">
        <v>1055232</v>
      </c>
    </row>
    <row r="21" spans="1:4" x14ac:dyDescent="0.35">
      <c r="A21" s="8" t="s">
        <v>22</v>
      </c>
      <c r="B21" s="8" t="s">
        <v>5</v>
      </c>
      <c r="C21" s="6">
        <v>1357416</v>
      </c>
      <c r="D21" s="6">
        <v>1357416</v>
      </c>
    </row>
    <row r="22" spans="1:4" x14ac:dyDescent="0.35">
      <c r="A22" s="8" t="s">
        <v>23</v>
      </c>
      <c r="B22" s="8" t="s">
        <v>5</v>
      </c>
      <c r="C22" s="6">
        <v>920688</v>
      </c>
      <c r="D22" s="6">
        <v>920688</v>
      </c>
    </row>
    <row r="23" spans="1:4" x14ac:dyDescent="0.35">
      <c r="A23" s="8" t="s">
        <v>24</v>
      </c>
      <c r="B23" s="8" t="s">
        <v>5</v>
      </c>
      <c r="C23" s="6">
        <v>687068</v>
      </c>
      <c r="D23" s="6">
        <v>687068</v>
      </c>
    </row>
    <row r="24" spans="1:4" x14ac:dyDescent="0.35">
      <c r="A24" s="8" t="s">
        <v>25</v>
      </c>
      <c r="B24" s="8" t="s">
        <v>5</v>
      </c>
      <c r="C24" s="6">
        <v>1909590</v>
      </c>
      <c r="D24" s="6">
        <v>1909590</v>
      </c>
    </row>
    <row r="25" spans="1:4" x14ac:dyDescent="0.35">
      <c r="A25" s="8" t="s">
        <v>26</v>
      </c>
      <c r="B25" s="8" t="s">
        <v>5</v>
      </c>
      <c r="C25" s="6">
        <v>959496</v>
      </c>
      <c r="D25" s="6">
        <v>959496</v>
      </c>
    </row>
    <row r="26" spans="1:4" x14ac:dyDescent="0.35">
      <c r="A26" s="8" t="s">
        <v>27</v>
      </c>
      <c r="B26" s="8" t="s">
        <v>5</v>
      </c>
      <c r="C26" s="6">
        <v>715296</v>
      </c>
      <c r="D26" s="6">
        <v>715296</v>
      </c>
    </row>
    <row r="27" spans="1:4" x14ac:dyDescent="0.35">
      <c r="A27" s="8" t="s">
        <v>28</v>
      </c>
      <c r="B27" s="8" t="s">
        <v>5</v>
      </c>
      <c r="C27" s="6">
        <v>285433</v>
      </c>
      <c r="D27" s="6">
        <v>285433</v>
      </c>
    </row>
    <row r="28" spans="1:4" x14ac:dyDescent="0.35">
      <c r="A28" s="8" t="s">
        <v>29</v>
      </c>
      <c r="B28" s="8" t="s">
        <v>5</v>
      </c>
      <c r="C28" s="6">
        <v>1274760</v>
      </c>
      <c r="D28" s="6">
        <v>1274760</v>
      </c>
    </row>
    <row r="29" spans="1:4" x14ac:dyDescent="0.35">
      <c r="A29" s="8" t="s">
        <v>30</v>
      </c>
      <c r="B29" s="8" t="s">
        <v>5</v>
      </c>
      <c r="C29" s="6">
        <v>5309172</v>
      </c>
      <c r="D29" s="6">
        <v>5309172</v>
      </c>
    </row>
    <row r="30" spans="1:4" x14ac:dyDescent="0.35">
      <c r="A30" s="8" t="s">
        <v>31</v>
      </c>
      <c r="B30" s="8" t="s">
        <v>5</v>
      </c>
      <c r="C30" s="6">
        <v>2105724</v>
      </c>
      <c r="D30" s="6">
        <v>2105724</v>
      </c>
    </row>
    <row r="31" spans="1:4" x14ac:dyDescent="0.35">
      <c r="A31" s="8" t="s">
        <v>32</v>
      </c>
      <c r="B31" s="8" t="s">
        <v>5</v>
      </c>
      <c r="C31" s="6">
        <v>752732</v>
      </c>
      <c r="D31" s="6">
        <v>752732</v>
      </c>
    </row>
    <row r="32" spans="1:4" x14ac:dyDescent="0.35">
      <c r="A32" s="8" t="s">
        <v>33</v>
      </c>
      <c r="B32" s="8" t="s">
        <v>5</v>
      </c>
      <c r="C32" s="6">
        <v>272799</v>
      </c>
      <c r="D32" s="6">
        <v>272799</v>
      </c>
    </row>
    <row r="33" spans="1:4" x14ac:dyDescent="0.35">
      <c r="A33" s="8" t="s">
        <v>34</v>
      </c>
      <c r="B33" s="8" t="s">
        <v>5</v>
      </c>
      <c r="C33" s="6">
        <v>4164216</v>
      </c>
      <c r="D33" s="6">
        <v>4164216</v>
      </c>
    </row>
    <row r="34" spans="1:4" x14ac:dyDescent="0.35">
      <c r="A34" s="8" t="s">
        <v>35</v>
      </c>
      <c r="B34" s="8" t="s">
        <v>5</v>
      </c>
      <c r="C34" s="6">
        <v>5455973</v>
      </c>
      <c r="D34" s="6">
        <v>5455973</v>
      </c>
    </row>
    <row r="35" spans="1:4" x14ac:dyDescent="0.35">
      <c r="A35" s="8" t="s">
        <v>36</v>
      </c>
      <c r="B35" s="8" t="s">
        <v>5</v>
      </c>
      <c r="C35" s="6">
        <v>1468128</v>
      </c>
      <c r="D35" s="6">
        <v>1468128</v>
      </c>
    </row>
    <row r="36" spans="1:4" x14ac:dyDescent="0.35">
      <c r="A36" s="8" t="s">
        <v>37</v>
      </c>
      <c r="B36" s="8" t="s">
        <v>5</v>
      </c>
      <c r="C36" s="6">
        <v>1572204</v>
      </c>
      <c r="D36" s="6">
        <v>1572204</v>
      </c>
    </row>
    <row r="37" spans="1:4" x14ac:dyDescent="0.35">
      <c r="A37" s="8" t="s">
        <v>38</v>
      </c>
      <c r="B37" s="8" t="s">
        <v>5</v>
      </c>
      <c r="C37" s="6">
        <v>227332</v>
      </c>
      <c r="D37" s="6">
        <v>227332</v>
      </c>
    </row>
    <row r="38" spans="1:4" x14ac:dyDescent="0.35">
      <c r="A38" s="8" t="s">
        <v>39</v>
      </c>
      <c r="B38" s="8" t="s">
        <v>5</v>
      </c>
      <c r="C38" s="6">
        <v>2062128</v>
      </c>
      <c r="D38" s="6">
        <v>2062128</v>
      </c>
    </row>
    <row r="39" spans="1:4" x14ac:dyDescent="0.35">
      <c r="A39" s="8" t="s">
        <v>39</v>
      </c>
      <c r="B39" s="8" t="s">
        <v>5</v>
      </c>
      <c r="C39" s="6">
        <v>431088</v>
      </c>
      <c r="D39" s="6">
        <v>431088</v>
      </c>
    </row>
    <row r="40" spans="1:4" x14ac:dyDescent="0.35">
      <c r="A40" s="8" t="s">
        <v>40</v>
      </c>
      <c r="B40" s="8" t="s">
        <v>5</v>
      </c>
      <c r="C40" s="6">
        <v>688198</v>
      </c>
      <c r="D40" s="6">
        <v>688198</v>
      </c>
    </row>
    <row r="41" spans="1:4" x14ac:dyDescent="0.35">
      <c r="A41" s="8" t="s">
        <v>41</v>
      </c>
      <c r="B41" s="8" t="s">
        <v>5</v>
      </c>
      <c r="C41" s="6">
        <v>3092520</v>
      </c>
      <c r="D41" s="6">
        <v>3092520</v>
      </c>
    </row>
    <row r="42" spans="1:4" x14ac:dyDescent="0.35">
      <c r="A42" s="8" t="s">
        <v>42</v>
      </c>
      <c r="B42" s="8" t="s">
        <v>5</v>
      </c>
      <c r="C42" s="6">
        <v>4549056</v>
      </c>
      <c r="D42" s="6">
        <v>4549056</v>
      </c>
    </row>
    <row r="43" spans="1:4" x14ac:dyDescent="0.35">
      <c r="A43" s="8" t="s">
        <v>43</v>
      </c>
      <c r="B43" s="8" t="s">
        <v>5</v>
      </c>
      <c r="C43" s="6">
        <v>3644968</v>
      </c>
      <c r="D43" s="6">
        <v>3644968</v>
      </c>
    </row>
    <row r="44" spans="1:4" x14ac:dyDescent="0.35">
      <c r="A44" s="8" t="s">
        <v>44</v>
      </c>
      <c r="B44" s="8" t="s">
        <v>5</v>
      </c>
      <c r="C44" s="6">
        <v>3909264</v>
      </c>
      <c r="D44" s="6">
        <v>3909264</v>
      </c>
    </row>
    <row r="45" spans="1:4" x14ac:dyDescent="0.35">
      <c r="A45" s="8" t="s">
        <v>45</v>
      </c>
      <c r="B45" s="8" t="s">
        <v>5</v>
      </c>
      <c r="C45" s="6">
        <v>1718724</v>
      </c>
      <c r="D45" s="6">
        <v>1718724</v>
      </c>
    </row>
    <row r="46" spans="1:4" x14ac:dyDescent="0.35">
      <c r="A46" s="8" t="s">
        <v>46</v>
      </c>
      <c r="B46" s="8" t="s">
        <v>5</v>
      </c>
      <c r="C46" s="6">
        <v>2242680</v>
      </c>
      <c r="D46" s="6">
        <v>2242680</v>
      </c>
    </row>
    <row r="47" spans="1:4" x14ac:dyDescent="0.35">
      <c r="A47" s="8" t="s">
        <v>47</v>
      </c>
      <c r="B47" s="8" t="s">
        <v>5</v>
      </c>
      <c r="C47" s="6">
        <v>1283204</v>
      </c>
      <c r="D47" s="6">
        <v>1283204</v>
      </c>
    </row>
    <row r="48" spans="1:4" x14ac:dyDescent="0.35">
      <c r="A48" s="8" t="s">
        <v>48</v>
      </c>
      <c r="B48" s="8" t="s">
        <v>5</v>
      </c>
      <c r="C48" s="6">
        <v>2160024</v>
      </c>
      <c r="D48" s="6">
        <v>2160024</v>
      </c>
    </row>
    <row r="49" spans="1:4" ht="20.25" customHeight="1" x14ac:dyDescent="0.35">
      <c r="A49" s="8" t="s">
        <v>49</v>
      </c>
      <c r="B49" s="8" t="s">
        <v>5</v>
      </c>
      <c r="C49" s="6">
        <v>2061295</v>
      </c>
      <c r="D49" s="6">
        <v>2061295</v>
      </c>
    </row>
    <row r="50" spans="1:4" x14ac:dyDescent="0.35">
      <c r="A50" s="8" t="s">
        <v>50</v>
      </c>
      <c r="B50" s="8" t="s">
        <v>5</v>
      </c>
      <c r="C50" s="6">
        <v>594888</v>
      </c>
      <c r="D50" s="6">
        <v>594888</v>
      </c>
    </row>
    <row r="51" spans="1:4" x14ac:dyDescent="0.35">
      <c r="A51" s="8" t="s">
        <v>51</v>
      </c>
      <c r="B51" s="8" t="s">
        <v>5</v>
      </c>
      <c r="C51" s="6">
        <v>224268</v>
      </c>
      <c r="D51" s="6">
        <v>224268</v>
      </c>
    </row>
    <row r="52" spans="1:4" x14ac:dyDescent="0.35">
      <c r="A52" s="8" t="s">
        <v>52</v>
      </c>
      <c r="B52" s="8" t="s">
        <v>5</v>
      </c>
      <c r="C52" s="6">
        <v>2139504</v>
      </c>
      <c r="D52" s="6">
        <v>2139504</v>
      </c>
    </row>
    <row r="53" spans="1:4" x14ac:dyDescent="0.35">
      <c r="A53" s="8" t="s">
        <v>52</v>
      </c>
      <c r="B53" s="8" t="s">
        <v>5</v>
      </c>
      <c r="C53" s="6">
        <v>22725</v>
      </c>
      <c r="D53" s="6">
        <v>22725</v>
      </c>
    </row>
    <row r="54" spans="1:4" x14ac:dyDescent="0.35">
      <c r="A54" s="8" t="s">
        <v>53</v>
      </c>
      <c r="B54" s="8" t="s">
        <v>5</v>
      </c>
      <c r="C54" s="6">
        <v>1103829</v>
      </c>
      <c r="D54" s="6">
        <v>1103829</v>
      </c>
    </row>
    <row r="55" spans="1:4" x14ac:dyDescent="0.35">
      <c r="A55" s="8" t="s">
        <v>54</v>
      </c>
      <c r="B55" s="8" t="s">
        <v>5</v>
      </c>
      <c r="C55" s="6">
        <v>321060</v>
      </c>
      <c r="D55" s="6">
        <v>321060</v>
      </c>
    </row>
    <row r="56" spans="1:4" x14ac:dyDescent="0.35">
      <c r="A56" s="8" t="s">
        <v>55</v>
      </c>
      <c r="B56" s="8" t="s">
        <v>5</v>
      </c>
      <c r="C56" s="6">
        <v>2596752</v>
      </c>
      <c r="D56" s="6">
        <v>2596752</v>
      </c>
    </row>
    <row r="57" spans="1:4" x14ac:dyDescent="0.35">
      <c r="A57" s="8" t="s">
        <v>56</v>
      </c>
      <c r="B57" s="8" t="s">
        <v>5</v>
      </c>
      <c r="C57" s="6">
        <v>1352676</v>
      </c>
      <c r="D57" s="6">
        <v>1352676</v>
      </c>
    </row>
    <row r="58" spans="1:4" x14ac:dyDescent="0.35">
      <c r="A58" s="8" t="s">
        <v>57</v>
      </c>
      <c r="B58" s="8" t="s">
        <v>5</v>
      </c>
      <c r="C58" s="6">
        <v>447102</v>
      </c>
      <c r="D58" s="6">
        <v>447102</v>
      </c>
    </row>
    <row r="59" spans="1:4" x14ac:dyDescent="0.35">
      <c r="A59" s="8" t="s">
        <v>58</v>
      </c>
      <c r="B59" s="8" t="s">
        <v>5</v>
      </c>
      <c r="C59" s="6">
        <v>1062300</v>
      </c>
      <c r="D59" s="6">
        <v>1062300</v>
      </c>
    </row>
    <row r="60" spans="1:4" x14ac:dyDescent="0.35">
      <c r="A60" s="8" t="s">
        <v>59</v>
      </c>
      <c r="B60" s="8" t="s">
        <v>5</v>
      </c>
      <c r="C60" s="6">
        <v>531192</v>
      </c>
      <c r="D60" s="6">
        <v>531192</v>
      </c>
    </row>
    <row r="61" spans="1:4" x14ac:dyDescent="0.35">
      <c r="A61" s="8" t="s">
        <v>60</v>
      </c>
      <c r="B61" s="8" t="s">
        <v>5</v>
      </c>
      <c r="C61" s="6">
        <v>743652</v>
      </c>
      <c r="D61" s="6">
        <v>743652</v>
      </c>
    </row>
    <row r="62" spans="1:4" x14ac:dyDescent="0.35">
      <c r="A62" s="8" t="s">
        <v>61</v>
      </c>
      <c r="B62" s="8" t="s">
        <v>5</v>
      </c>
      <c r="C62" s="6">
        <v>376045</v>
      </c>
      <c r="D62" s="6">
        <v>376045</v>
      </c>
    </row>
    <row r="63" spans="1:4" x14ac:dyDescent="0.35">
      <c r="A63" s="8" t="s">
        <v>62</v>
      </c>
      <c r="B63" s="8" t="s">
        <v>5</v>
      </c>
      <c r="C63" s="6">
        <v>84984</v>
      </c>
      <c r="D63" s="6">
        <v>84984</v>
      </c>
    </row>
    <row r="64" spans="1:4" x14ac:dyDescent="0.35">
      <c r="A64" s="8" t="s">
        <v>63</v>
      </c>
      <c r="B64" s="8" t="s">
        <v>5</v>
      </c>
      <c r="C64" s="6">
        <v>2563740</v>
      </c>
      <c r="D64" s="6">
        <v>2563740</v>
      </c>
    </row>
    <row r="65" spans="1:4" x14ac:dyDescent="0.35">
      <c r="A65" s="8" t="s">
        <v>64</v>
      </c>
      <c r="B65" s="8" t="s">
        <v>5</v>
      </c>
      <c r="C65" s="6">
        <v>3649626</v>
      </c>
      <c r="D65" s="6">
        <v>3649626</v>
      </c>
    </row>
    <row r="66" spans="1:4" x14ac:dyDescent="0.35">
      <c r="A66" s="8" t="s">
        <v>65</v>
      </c>
      <c r="B66" s="8" t="s">
        <v>5</v>
      </c>
      <c r="C66" s="6">
        <v>944304</v>
      </c>
      <c r="D66" s="6">
        <v>944304</v>
      </c>
    </row>
    <row r="67" spans="1:4" x14ac:dyDescent="0.35">
      <c r="A67" s="8" t="s">
        <v>66</v>
      </c>
      <c r="B67" s="8" t="s">
        <v>5</v>
      </c>
      <c r="C67" s="6">
        <v>818396</v>
      </c>
      <c r="D67" s="6">
        <v>818396</v>
      </c>
    </row>
    <row r="68" spans="1:4" x14ac:dyDescent="0.35">
      <c r="A68" s="8" t="s">
        <v>67</v>
      </c>
      <c r="B68" s="8" t="s">
        <v>5</v>
      </c>
      <c r="C68" s="6">
        <v>2507028</v>
      </c>
      <c r="D68" s="6">
        <v>2507028</v>
      </c>
    </row>
    <row r="69" spans="1:4" x14ac:dyDescent="0.35">
      <c r="A69" s="8" t="s">
        <v>68</v>
      </c>
      <c r="B69" s="8" t="s">
        <v>5</v>
      </c>
      <c r="C69" s="6">
        <v>1044059</v>
      </c>
      <c r="D69" s="6">
        <v>1044059</v>
      </c>
    </row>
    <row r="70" spans="1:4" x14ac:dyDescent="0.35">
      <c r="A70" s="8" t="s">
        <v>69</v>
      </c>
      <c r="B70" s="8" t="s">
        <v>5</v>
      </c>
      <c r="C70" s="6">
        <v>830964</v>
      </c>
      <c r="D70" s="6">
        <v>830964</v>
      </c>
    </row>
    <row r="71" spans="1:4" x14ac:dyDescent="0.35">
      <c r="A71" s="8" t="s">
        <v>70</v>
      </c>
      <c r="B71" s="8" t="s">
        <v>5</v>
      </c>
      <c r="C71" s="6">
        <v>1194516</v>
      </c>
      <c r="D71" s="6">
        <v>1194516</v>
      </c>
    </row>
    <row r="72" spans="1:4" x14ac:dyDescent="0.35">
      <c r="A72" s="8" t="s">
        <v>71</v>
      </c>
      <c r="B72" s="8" t="s">
        <v>5</v>
      </c>
      <c r="C72" s="6">
        <v>1639373</v>
      </c>
      <c r="D72" s="6">
        <v>1639373</v>
      </c>
    </row>
    <row r="73" spans="1:4" x14ac:dyDescent="0.35">
      <c r="A73" s="8" t="s">
        <v>72</v>
      </c>
      <c r="B73" s="8" t="s">
        <v>5</v>
      </c>
      <c r="C73" s="6">
        <v>3881814</v>
      </c>
      <c r="D73" s="6">
        <v>3881814</v>
      </c>
    </row>
    <row r="74" spans="1:4" x14ac:dyDescent="0.35">
      <c r="A74" s="8" t="s">
        <v>73</v>
      </c>
      <c r="B74" s="8" t="s">
        <v>5</v>
      </c>
      <c r="C74" s="6">
        <v>803270</v>
      </c>
      <c r="D74" s="6">
        <v>803270</v>
      </c>
    </row>
    <row r="75" spans="1:4" x14ac:dyDescent="0.35">
      <c r="A75" s="8" t="s">
        <v>74</v>
      </c>
      <c r="B75" s="8" t="s">
        <v>5</v>
      </c>
      <c r="C75" s="6">
        <v>330900</v>
      </c>
      <c r="D75" s="6">
        <v>330900</v>
      </c>
    </row>
    <row r="76" spans="1:4" x14ac:dyDescent="0.35">
      <c r="A76" s="8" t="s">
        <v>75</v>
      </c>
      <c r="B76" s="8" t="s">
        <v>5</v>
      </c>
      <c r="C76" s="6">
        <v>3144408</v>
      </c>
      <c r="D76" s="6">
        <v>3144408</v>
      </c>
    </row>
    <row r="77" spans="1:4" x14ac:dyDescent="0.35">
      <c r="A77" s="8" t="s">
        <v>76</v>
      </c>
      <c r="B77" s="8" t="s">
        <v>5</v>
      </c>
      <c r="C77" s="6">
        <v>1339636</v>
      </c>
      <c r="D77" s="6">
        <v>1339636</v>
      </c>
    </row>
    <row r="78" spans="1:4" x14ac:dyDescent="0.35">
      <c r="A78" s="8" t="s">
        <v>77</v>
      </c>
      <c r="B78" s="8" t="s">
        <v>5</v>
      </c>
      <c r="C78" s="6">
        <v>2594424</v>
      </c>
      <c r="D78" s="6">
        <v>2594424</v>
      </c>
    </row>
    <row r="79" spans="1:4" x14ac:dyDescent="0.35">
      <c r="A79" s="8" t="s">
        <v>77</v>
      </c>
      <c r="B79" s="8" t="s">
        <v>5</v>
      </c>
      <c r="C79" s="6">
        <v>185074</v>
      </c>
      <c r="D79" s="6">
        <v>185074</v>
      </c>
    </row>
    <row r="80" spans="1:4" x14ac:dyDescent="0.35">
      <c r="A80" s="8" t="s">
        <v>78</v>
      </c>
      <c r="B80" s="8" t="s">
        <v>5</v>
      </c>
      <c r="C80" s="6">
        <v>1699680</v>
      </c>
      <c r="D80" s="6">
        <v>1699680</v>
      </c>
    </row>
    <row r="81" spans="1:4" x14ac:dyDescent="0.35">
      <c r="A81" s="8" t="s">
        <v>79</v>
      </c>
      <c r="B81" s="8" t="s">
        <v>5</v>
      </c>
      <c r="C81" s="6">
        <v>1711488</v>
      </c>
      <c r="D81" s="6">
        <v>1711488</v>
      </c>
    </row>
    <row r="82" spans="1:4" x14ac:dyDescent="0.35">
      <c r="A82" s="8" t="s">
        <v>80</v>
      </c>
      <c r="B82" s="8" t="s">
        <v>5</v>
      </c>
      <c r="C82" s="6">
        <v>3368676</v>
      </c>
      <c r="D82" s="6">
        <v>3368676</v>
      </c>
    </row>
    <row r="83" spans="1:4" x14ac:dyDescent="0.35">
      <c r="A83" s="8" t="s">
        <v>81</v>
      </c>
      <c r="B83" s="8" t="s">
        <v>5</v>
      </c>
      <c r="C83" s="6">
        <v>3884210</v>
      </c>
      <c r="D83" s="6">
        <v>3884210</v>
      </c>
    </row>
    <row r="84" spans="1:4" x14ac:dyDescent="0.35">
      <c r="A84" s="8" t="s">
        <v>82</v>
      </c>
      <c r="B84" s="8" t="s">
        <v>5</v>
      </c>
      <c r="C84" s="6">
        <v>2252076</v>
      </c>
      <c r="D84" s="6">
        <v>2252076</v>
      </c>
    </row>
    <row r="85" spans="1:4" x14ac:dyDescent="0.35">
      <c r="A85" s="8" t="s">
        <v>83</v>
      </c>
      <c r="B85" s="8" t="s">
        <v>5</v>
      </c>
      <c r="C85" s="6">
        <v>934824</v>
      </c>
      <c r="D85" s="6">
        <v>934824</v>
      </c>
    </row>
    <row r="86" spans="1:4" x14ac:dyDescent="0.35">
      <c r="A86" s="8" t="s">
        <v>84</v>
      </c>
      <c r="B86" s="8" t="s">
        <v>5</v>
      </c>
      <c r="C86" s="6">
        <v>128837</v>
      </c>
      <c r="D86" s="6">
        <v>128837</v>
      </c>
    </row>
    <row r="87" spans="1:4" x14ac:dyDescent="0.35">
      <c r="A87" s="8" t="s">
        <v>85</v>
      </c>
      <c r="B87" s="8" t="s">
        <v>5</v>
      </c>
      <c r="C87" s="6">
        <v>3597684</v>
      </c>
      <c r="D87" s="6">
        <v>3597684</v>
      </c>
    </row>
    <row r="88" spans="1:4" x14ac:dyDescent="0.35">
      <c r="A88" s="8" t="s">
        <v>85</v>
      </c>
      <c r="B88" s="8" t="s">
        <v>5</v>
      </c>
      <c r="C88" s="6">
        <v>130487</v>
      </c>
      <c r="D88" s="6">
        <v>130487</v>
      </c>
    </row>
    <row r="89" spans="1:4" x14ac:dyDescent="0.35">
      <c r="A89" s="8" t="s">
        <v>86</v>
      </c>
      <c r="B89" s="8" t="s">
        <v>5</v>
      </c>
      <c r="C89" s="6">
        <v>5951292</v>
      </c>
      <c r="D89" s="6">
        <v>5951292</v>
      </c>
    </row>
    <row r="90" spans="1:4" x14ac:dyDescent="0.35">
      <c r="A90" s="8" t="s">
        <v>87</v>
      </c>
      <c r="B90" s="8" t="s">
        <v>5</v>
      </c>
      <c r="C90" s="6">
        <v>1671108</v>
      </c>
      <c r="D90" s="6">
        <v>1671108</v>
      </c>
    </row>
    <row r="91" spans="1:4" x14ac:dyDescent="0.35">
      <c r="A91" s="8" t="s">
        <v>88</v>
      </c>
      <c r="B91" s="8" t="s">
        <v>5</v>
      </c>
      <c r="C91" s="6">
        <v>970248</v>
      </c>
      <c r="D91" s="6">
        <v>970248</v>
      </c>
    </row>
    <row r="92" spans="1:4" x14ac:dyDescent="0.35">
      <c r="A92" s="8" t="s">
        <v>89</v>
      </c>
      <c r="B92" s="8" t="s">
        <v>5</v>
      </c>
      <c r="C92" s="6">
        <v>477443</v>
      </c>
      <c r="D92" s="6">
        <v>477443</v>
      </c>
    </row>
    <row r="93" spans="1:4" x14ac:dyDescent="0.35">
      <c r="A93" s="8" t="s">
        <v>90</v>
      </c>
      <c r="B93" s="8" t="s">
        <v>5</v>
      </c>
      <c r="C93" s="6">
        <v>812088</v>
      </c>
      <c r="D93" s="6">
        <v>812088</v>
      </c>
    </row>
    <row r="94" spans="1:4" x14ac:dyDescent="0.35">
      <c r="A94" s="8" t="s">
        <v>91</v>
      </c>
      <c r="B94" s="8" t="s">
        <v>5</v>
      </c>
      <c r="C94" s="6">
        <v>901766</v>
      </c>
      <c r="D94" s="6">
        <v>901766</v>
      </c>
    </row>
    <row r="95" spans="1:4" x14ac:dyDescent="0.35">
      <c r="A95" s="8" t="s">
        <v>92</v>
      </c>
      <c r="B95" s="8" t="s">
        <v>5</v>
      </c>
      <c r="C95" s="6">
        <v>1044648</v>
      </c>
      <c r="D95" s="6">
        <v>1044648</v>
      </c>
    </row>
    <row r="96" spans="1:4" x14ac:dyDescent="0.35">
      <c r="A96" s="8" t="s">
        <v>93</v>
      </c>
      <c r="B96" s="8" t="s">
        <v>5</v>
      </c>
      <c r="C96" s="6">
        <v>927456</v>
      </c>
      <c r="D96" s="6">
        <v>927456</v>
      </c>
    </row>
    <row r="97" spans="1:4" x14ac:dyDescent="0.35">
      <c r="A97" s="8" t="s">
        <v>94</v>
      </c>
      <c r="B97" s="8" t="s">
        <v>5</v>
      </c>
      <c r="C97" s="6">
        <v>1206324</v>
      </c>
      <c r="D97" s="6">
        <v>1206324</v>
      </c>
    </row>
    <row r="98" spans="1:4" x14ac:dyDescent="0.35">
      <c r="A98" s="8" t="s">
        <v>95</v>
      </c>
      <c r="B98" s="8" t="s">
        <v>5</v>
      </c>
      <c r="C98" s="6">
        <v>1371552</v>
      </c>
      <c r="D98" s="6">
        <v>1371552</v>
      </c>
    </row>
    <row r="99" spans="1:4" x14ac:dyDescent="0.35">
      <c r="A99" s="8" t="s">
        <v>96</v>
      </c>
      <c r="B99" s="8" t="s">
        <v>5</v>
      </c>
      <c r="C99" s="6">
        <v>946632</v>
      </c>
      <c r="D99" s="6">
        <v>946632</v>
      </c>
    </row>
    <row r="100" spans="1:4" x14ac:dyDescent="0.35">
      <c r="A100" s="8" t="s">
        <v>97</v>
      </c>
      <c r="B100" s="8" t="s">
        <v>5</v>
      </c>
      <c r="C100" s="6">
        <v>748392</v>
      </c>
      <c r="D100" s="6">
        <v>748392</v>
      </c>
    </row>
    <row r="101" spans="1:4" x14ac:dyDescent="0.35">
      <c r="A101" s="8" t="s">
        <v>98</v>
      </c>
      <c r="B101" s="8" t="s">
        <v>5</v>
      </c>
      <c r="C101" s="6">
        <v>602040</v>
      </c>
      <c r="D101" s="6">
        <v>602040</v>
      </c>
    </row>
    <row r="102" spans="1:4" x14ac:dyDescent="0.35">
      <c r="A102" s="8" t="s">
        <v>99</v>
      </c>
      <c r="B102" s="8" t="s">
        <v>5</v>
      </c>
      <c r="C102" s="6">
        <v>373875</v>
      </c>
      <c r="D102" s="6">
        <v>373875</v>
      </c>
    </row>
    <row r="103" spans="1:4" ht="20.25" customHeight="1" x14ac:dyDescent="0.35">
      <c r="A103" s="8" t="s">
        <v>100</v>
      </c>
      <c r="B103" s="8" t="s">
        <v>5</v>
      </c>
      <c r="C103" s="6">
        <v>1434729</v>
      </c>
      <c r="D103" s="6">
        <v>1434729</v>
      </c>
    </row>
    <row r="104" spans="1:4" x14ac:dyDescent="0.35">
      <c r="A104" s="8" t="s">
        <v>101</v>
      </c>
      <c r="B104" s="8" t="s">
        <v>5</v>
      </c>
      <c r="C104" s="6">
        <v>1270569</v>
      </c>
      <c r="D104" s="6">
        <v>1270569</v>
      </c>
    </row>
    <row r="105" spans="1:4" x14ac:dyDescent="0.35">
      <c r="A105" s="8" t="s">
        <v>102</v>
      </c>
      <c r="B105" s="8" t="s">
        <v>5</v>
      </c>
      <c r="C105" s="6">
        <v>4202710</v>
      </c>
      <c r="D105" s="6">
        <v>4202710</v>
      </c>
    </row>
    <row r="106" spans="1:4" x14ac:dyDescent="0.35">
      <c r="A106" s="8" t="s">
        <v>103</v>
      </c>
      <c r="B106" s="8" t="s">
        <v>5</v>
      </c>
      <c r="C106" s="6">
        <v>2261689</v>
      </c>
      <c r="D106" s="6">
        <v>2261689</v>
      </c>
    </row>
    <row r="107" spans="1:4" x14ac:dyDescent="0.35">
      <c r="A107" s="8" t="s">
        <v>104</v>
      </c>
      <c r="B107" s="8" t="s">
        <v>5</v>
      </c>
      <c r="C107" s="6">
        <v>4291692</v>
      </c>
      <c r="D107" s="6">
        <v>4291692</v>
      </c>
    </row>
    <row r="108" spans="1:4" x14ac:dyDescent="0.35">
      <c r="A108" s="8" t="s">
        <v>104</v>
      </c>
      <c r="B108" s="8" t="s">
        <v>5</v>
      </c>
      <c r="C108" s="6">
        <v>171838</v>
      </c>
      <c r="D108" s="6">
        <v>171838</v>
      </c>
    </row>
    <row r="109" spans="1:4" x14ac:dyDescent="0.35">
      <c r="A109" s="8" t="s">
        <v>105</v>
      </c>
      <c r="B109" s="8" t="s">
        <v>5</v>
      </c>
      <c r="C109" s="6">
        <v>3028740</v>
      </c>
      <c r="D109" s="6">
        <v>3028740</v>
      </c>
    </row>
    <row r="110" spans="1:4" x14ac:dyDescent="0.35">
      <c r="A110" s="8" t="s">
        <v>106</v>
      </c>
      <c r="B110" s="8" t="s">
        <v>5</v>
      </c>
      <c r="C110" s="6">
        <v>1415661</v>
      </c>
      <c r="D110" s="6">
        <v>1415661</v>
      </c>
    </row>
    <row r="111" spans="1:4" x14ac:dyDescent="0.35">
      <c r="A111" s="8" t="s">
        <v>107</v>
      </c>
      <c r="B111" s="8" t="s">
        <v>5</v>
      </c>
      <c r="C111" s="6">
        <v>239967</v>
      </c>
      <c r="D111" s="6">
        <v>239967</v>
      </c>
    </row>
    <row r="112" spans="1:4" x14ac:dyDescent="0.35">
      <c r="A112" s="8" t="s">
        <v>108</v>
      </c>
      <c r="B112" s="8" t="s">
        <v>5</v>
      </c>
      <c r="C112" s="6">
        <v>401635</v>
      </c>
      <c r="D112" s="6">
        <v>401635</v>
      </c>
    </row>
    <row r="113" spans="1:4" x14ac:dyDescent="0.35">
      <c r="A113" s="8" t="s">
        <v>109</v>
      </c>
      <c r="B113" s="8" t="s">
        <v>5</v>
      </c>
      <c r="C113" s="6">
        <v>742678</v>
      </c>
      <c r="D113" s="6">
        <v>742678</v>
      </c>
    </row>
    <row r="114" spans="1:4" x14ac:dyDescent="0.35">
      <c r="A114" s="8" t="s">
        <v>110</v>
      </c>
      <c r="B114" s="8" t="s">
        <v>5</v>
      </c>
      <c r="C114" s="6">
        <v>782028</v>
      </c>
      <c r="D114" s="6">
        <v>782028</v>
      </c>
    </row>
    <row r="115" spans="1:4" x14ac:dyDescent="0.35">
      <c r="A115" s="8" t="s">
        <v>111</v>
      </c>
      <c r="B115" s="8" t="s">
        <v>5</v>
      </c>
      <c r="C115" s="6">
        <v>531294</v>
      </c>
      <c r="D115" s="6">
        <v>531294</v>
      </c>
    </row>
    <row r="116" spans="1:4" x14ac:dyDescent="0.35">
      <c r="A116" s="8" t="s">
        <v>112</v>
      </c>
      <c r="B116" s="8" t="s">
        <v>5</v>
      </c>
      <c r="C116" s="6">
        <v>787200</v>
      </c>
      <c r="D116" s="6">
        <v>787200</v>
      </c>
    </row>
    <row r="117" spans="1:4" x14ac:dyDescent="0.35">
      <c r="A117" s="8" t="s">
        <v>113</v>
      </c>
      <c r="B117" s="8" t="s">
        <v>5</v>
      </c>
      <c r="C117" s="6">
        <v>212460</v>
      </c>
      <c r="D117" s="6">
        <v>212460</v>
      </c>
    </row>
    <row r="118" spans="1:4" x14ac:dyDescent="0.35">
      <c r="A118" s="8" t="s">
        <v>114</v>
      </c>
      <c r="B118" s="8" t="s">
        <v>5</v>
      </c>
      <c r="C118" s="6">
        <v>1978248</v>
      </c>
      <c r="D118" s="6">
        <v>1978248</v>
      </c>
    </row>
    <row r="119" spans="1:4" x14ac:dyDescent="0.35">
      <c r="A119" s="8" t="s">
        <v>115</v>
      </c>
      <c r="B119" s="8" t="s">
        <v>5</v>
      </c>
      <c r="C119" s="6">
        <v>1103232</v>
      </c>
      <c r="D119" s="6">
        <v>1103232</v>
      </c>
    </row>
    <row r="120" spans="1:4" x14ac:dyDescent="0.35">
      <c r="A120" s="8" t="s">
        <v>116</v>
      </c>
      <c r="B120" s="8" t="s">
        <v>5</v>
      </c>
      <c r="C120" s="6">
        <v>1045728</v>
      </c>
      <c r="D120" s="6">
        <v>1045728</v>
      </c>
    </row>
    <row r="121" spans="1:4" x14ac:dyDescent="0.35">
      <c r="A121" s="8" t="s">
        <v>117</v>
      </c>
      <c r="B121" s="8" t="s">
        <v>5</v>
      </c>
      <c r="C121" s="6">
        <v>1912140</v>
      </c>
      <c r="D121" s="6">
        <v>1912140</v>
      </c>
    </row>
    <row r="122" spans="1:4" x14ac:dyDescent="0.35">
      <c r="A122" s="8" t="s">
        <v>118</v>
      </c>
      <c r="B122" s="8" t="s">
        <v>5</v>
      </c>
      <c r="C122" s="6">
        <v>1504824</v>
      </c>
      <c r="D122" s="6">
        <v>1504824</v>
      </c>
    </row>
    <row r="123" spans="1:4" x14ac:dyDescent="0.35">
      <c r="A123" s="8" t="s">
        <v>119</v>
      </c>
      <c r="B123" s="8" t="s">
        <v>5</v>
      </c>
      <c r="C123" s="6">
        <v>1545859</v>
      </c>
      <c r="D123" s="6">
        <v>1545859</v>
      </c>
    </row>
    <row r="124" spans="1:4" x14ac:dyDescent="0.35">
      <c r="A124" s="8" t="s">
        <v>120</v>
      </c>
      <c r="B124" s="8" t="s">
        <v>5</v>
      </c>
      <c r="C124" s="6">
        <v>939564</v>
      </c>
      <c r="D124" s="6">
        <v>939564</v>
      </c>
    </row>
    <row r="125" spans="1:4" x14ac:dyDescent="0.35">
      <c r="A125" s="8" t="s">
        <v>121</v>
      </c>
      <c r="B125" s="8" t="s">
        <v>5</v>
      </c>
      <c r="C125" s="6">
        <v>2599240</v>
      </c>
      <c r="D125" s="6">
        <v>2599240</v>
      </c>
    </row>
    <row r="126" spans="1:4" x14ac:dyDescent="0.35">
      <c r="A126" s="8" t="s">
        <v>122</v>
      </c>
      <c r="B126" s="8" t="s">
        <v>5</v>
      </c>
      <c r="C126" s="6">
        <v>1468344</v>
      </c>
      <c r="D126" s="6">
        <v>1468344</v>
      </c>
    </row>
    <row r="127" spans="1:4" ht="15.5" x14ac:dyDescent="0.35">
      <c r="A127" s="151" t="s">
        <v>4705</v>
      </c>
      <c r="B127" s="21" t="s">
        <v>4626</v>
      </c>
      <c r="C127" s="7">
        <f>SUM(C4:C126)</f>
        <v>195149925</v>
      </c>
      <c r="D127" s="7">
        <f>SUM(D4:D126)</f>
        <v>195149925</v>
      </c>
    </row>
    <row r="128" spans="1:4" ht="15.5" x14ac:dyDescent="0.35">
      <c r="A128" s="21"/>
      <c r="B128" s="21"/>
      <c r="C128" s="7"/>
      <c r="D128" s="7"/>
    </row>
    <row r="129" spans="1:4" x14ac:dyDescent="0.35">
      <c r="A129" s="8" t="s">
        <v>124</v>
      </c>
      <c r="B129" s="8" t="s">
        <v>125</v>
      </c>
      <c r="C129" s="6">
        <v>542532</v>
      </c>
      <c r="D129" s="6">
        <v>542532</v>
      </c>
    </row>
    <row r="130" spans="1:4" x14ac:dyDescent="0.35">
      <c r="A130" s="8" t="s">
        <v>126</v>
      </c>
      <c r="B130" s="8" t="s">
        <v>125</v>
      </c>
      <c r="C130" s="6">
        <v>468096</v>
      </c>
      <c r="D130" s="6">
        <v>468096</v>
      </c>
    </row>
    <row r="131" spans="1:4" x14ac:dyDescent="0.35">
      <c r="A131" s="8" t="s">
        <v>127</v>
      </c>
      <c r="B131" s="8" t="s">
        <v>125</v>
      </c>
      <c r="C131" s="6">
        <v>19504</v>
      </c>
      <c r="D131" s="6">
        <v>19504</v>
      </c>
    </row>
    <row r="132" spans="1:4" x14ac:dyDescent="0.35">
      <c r="A132" s="8" t="s">
        <v>127</v>
      </c>
      <c r="B132" s="8" t="s">
        <v>125</v>
      </c>
      <c r="C132" s="6">
        <v>42093</v>
      </c>
      <c r="D132" s="6">
        <v>42093</v>
      </c>
    </row>
    <row r="133" spans="1:4" x14ac:dyDescent="0.35">
      <c r="A133" s="8" t="s">
        <v>128</v>
      </c>
      <c r="B133" s="8" t="s">
        <v>125</v>
      </c>
      <c r="C133" s="6">
        <v>380328</v>
      </c>
      <c r="D133" s="6">
        <v>380328</v>
      </c>
    </row>
    <row r="134" spans="1:4" x14ac:dyDescent="0.35">
      <c r="A134" s="8" t="s">
        <v>55</v>
      </c>
      <c r="B134" s="8" t="s">
        <v>125</v>
      </c>
      <c r="C134" s="6">
        <v>163695</v>
      </c>
      <c r="D134" s="6">
        <v>163695</v>
      </c>
    </row>
    <row r="135" spans="1:4" x14ac:dyDescent="0.35">
      <c r="A135" s="8" t="s">
        <v>129</v>
      </c>
      <c r="B135" s="8" t="s">
        <v>125</v>
      </c>
      <c r="C135" s="6">
        <v>175536</v>
      </c>
      <c r="D135" s="6">
        <v>175536</v>
      </c>
    </row>
    <row r="136" spans="1:4" x14ac:dyDescent="0.35">
      <c r="A136" s="8" t="s">
        <v>130</v>
      </c>
      <c r="B136" s="8" t="s">
        <v>125</v>
      </c>
      <c r="C136" s="6">
        <v>429088</v>
      </c>
      <c r="D136" s="6">
        <v>429088</v>
      </c>
    </row>
    <row r="137" spans="1:4" x14ac:dyDescent="0.35">
      <c r="A137" s="8" t="s">
        <v>131</v>
      </c>
      <c r="B137" s="8" t="s">
        <v>125</v>
      </c>
      <c r="C137" s="6">
        <v>46770</v>
      </c>
      <c r="D137" s="6">
        <v>46770</v>
      </c>
    </row>
    <row r="138" spans="1:4" x14ac:dyDescent="0.35">
      <c r="A138" s="8" t="s">
        <v>132</v>
      </c>
      <c r="B138" s="8" t="s">
        <v>125</v>
      </c>
      <c r="C138" s="6">
        <v>175536</v>
      </c>
      <c r="D138" s="6">
        <v>175536</v>
      </c>
    </row>
    <row r="139" spans="1:4" x14ac:dyDescent="0.35">
      <c r="A139" s="8" t="s">
        <v>133</v>
      </c>
      <c r="B139" s="8" t="s">
        <v>125</v>
      </c>
      <c r="C139" s="6">
        <v>136528</v>
      </c>
      <c r="D139" s="6">
        <v>136528</v>
      </c>
    </row>
    <row r="140" spans="1:4" x14ac:dyDescent="0.35">
      <c r="A140" s="8" t="s">
        <v>134</v>
      </c>
      <c r="B140" s="8" t="s">
        <v>125</v>
      </c>
      <c r="C140" s="6">
        <v>472377</v>
      </c>
      <c r="D140" s="6">
        <v>472377</v>
      </c>
    </row>
    <row r="141" spans="1:4" x14ac:dyDescent="0.35">
      <c r="A141" s="8" t="s">
        <v>135</v>
      </c>
      <c r="B141" s="8" t="s">
        <v>125</v>
      </c>
      <c r="C141" s="6">
        <v>136528</v>
      </c>
      <c r="D141" s="6">
        <v>136528</v>
      </c>
    </row>
    <row r="142" spans="1:4" x14ac:dyDescent="0.35">
      <c r="A142" s="8" t="s">
        <v>136</v>
      </c>
      <c r="B142" s="8" t="s">
        <v>125</v>
      </c>
      <c r="C142" s="6">
        <v>234048</v>
      </c>
      <c r="D142" s="6">
        <v>234048</v>
      </c>
    </row>
    <row r="143" spans="1:4" x14ac:dyDescent="0.35">
      <c r="A143" s="8" t="s">
        <v>137</v>
      </c>
      <c r="B143" s="8" t="s">
        <v>125</v>
      </c>
      <c r="C143" s="6">
        <v>135633</v>
      </c>
      <c r="D143" s="6">
        <v>135633</v>
      </c>
    </row>
    <row r="144" spans="1:4" x14ac:dyDescent="0.35">
      <c r="A144" s="8" t="s">
        <v>138</v>
      </c>
      <c r="B144" s="8" t="s">
        <v>125</v>
      </c>
      <c r="C144" s="6">
        <v>282808</v>
      </c>
      <c r="D144" s="6">
        <v>282808</v>
      </c>
    </row>
    <row r="145" spans="1:4" x14ac:dyDescent="0.35">
      <c r="A145" s="8" t="s">
        <v>139</v>
      </c>
      <c r="B145" s="8" t="s">
        <v>125</v>
      </c>
      <c r="C145" s="6">
        <v>28062</v>
      </c>
      <c r="D145" s="6">
        <v>28062</v>
      </c>
    </row>
    <row r="146" spans="1:4" x14ac:dyDescent="0.35">
      <c r="A146" s="8" t="s">
        <v>140</v>
      </c>
      <c r="B146" s="8" t="s">
        <v>125</v>
      </c>
      <c r="C146" s="6">
        <v>429088</v>
      </c>
      <c r="D146" s="6">
        <v>429088</v>
      </c>
    </row>
    <row r="147" spans="1:4" x14ac:dyDescent="0.35">
      <c r="A147" s="8" t="s">
        <v>141</v>
      </c>
      <c r="B147" s="8" t="s">
        <v>125</v>
      </c>
      <c r="C147" s="6">
        <v>175536</v>
      </c>
      <c r="D147" s="6">
        <v>175536</v>
      </c>
    </row>
    <row r="148" spans="1:4" x14ac:dyDescent="0.35">
      <c r="A148" s="8" t="s">
        <v>142</v>
      </c>
      <c r="B148" s="8" t="s">
        <v>125</v>
      </c>
      <c r="C148" s="6">
        <v>374160</v>
      </c>
      <c r="D148" s="6">
        <v>374160</v>
      </c>
    </row>
    <row r="149" spans="1:4" x14ac:dyDescent="0.35">
      <c r="A149" s="8" t="s">
        <v>131</v>
      </c>
      <c r="B149" s="8" t="s">
        <v>125</v>
      </c>
      <c r="C149" s="6">
        <v>78016</v>
      </c>
      <c r="D149" s="6">
        <v>78016</v>
      </c>
    </row>
    <row r="150" spans="1:4" ht="15.5" x14ac:dyDescent="0.35">
      <c r="A150" s="151" t="s">
        <v>4627</v>
      </c>
      <c r="B150" s="21" t="s">
        <v>4626</v>
      </c>
      <c r="C150" s="7">
        <f>SUM(C129:C149)</f>
        <v>4925962</v>
      </c>
      <c r="D150" s="7">
        <f>SUM(D129:D149)</f>
        <v>4925962</v>
      </c>
    </row>
    <row r="151" spans="1:4" ht="15.5" x14ac:dyDescent="0.35">
      <c r="A151" s="151"/>
      <c r="B151" s="21"/>
      <c r="C151" s="7"/>
      <c r="D151" s="7"/>
    </row>
    <row r="152" spans="1:4" x14ac:dyDescent="0.35">
      <c r="A152" s="8" t="s">
        <v>143</v>
      </c>
      <c r="B152" s="8" t="s">
        <v>144</v>
      </c>
      <c r="C152" s="6">
        <v>549733</v>
      </c>
      <c r="D152" s="6">
        <v>549733</v>
      </c>
    </row>
    <row r="153" spans="1:4" x14ac:dyDescent="0.35">
      <c r="A153" s="8" t="s">
        <v>145</v>
      </c>
      <c r="B153" s="8" t="s">
        <v>144</v>
      </c>
      <c r="C153" s="6">
        <v>52815</v>
      </c>
      <c r="D153" s="6">
        <v>52815</v>
      </c>
    </row>
    <row r="154" spans="1:4" x14ac:dyDescent="0.35">
      <c r="A154" s="8" t="s">
        <v>146</v>
      </c>
      <c r="B154" s="8" t="s">
        <v>144</v>
      </c>
      <c r="C154" s="6">
        <v>234150</v>
      </c>
      <c r="D154" s="6">
        <v>234150</v>
      </c>
    </row>
    <row r="155" spans="1:4" x14ac:dyDescent="0.35">
      <c r="A155" s="8" t="s">
        <v>147</v>
      </c>
      <c r="B155" s="8" t="s">
        <v>144</v>
      </c>
      <c r="C155" s="6">
        <v>529663</v>
      </c>
      <c r="D155" s="6">
        <v>529663</v>
      </c>
    </row>
    <row r="156" spans="1:4" x14ac:dyDescent="0.35">
      <c r="A156" s="8" t="s">
        <v>148</v>
      </c>
      <c r="B156" s="8" t="s">
        <v>144</v>
      </c>
      <c r="C156" s="6">
        <v>527433</v>
      </c>
      <c r="D156" s="6">
        <v>527433</v>
      </c>
    </row>
    <row r="157" spans="1:4" x14ac:dyDescent="0.35">
      <c r="A157" s="8" t="s">
        <v>149</v>
      </c>
      <c r="B157" s="8" t="s">
        <v>144</v>
      </c>
      <c r="C157" s="6">
        <v>574263</v>
      </c>
      <c r="D157" s="6">
        <v>574263</v>
      </c>
    </row>
    <row r="158" spans="1:4" x14ac:dyDescent="0.35">
      <c r="A158" s="8" t="s">
        <v>150</v>
      </c>
      <c r="B158" s="8" t="s">
        <v>144</v>
      </c>
      <c r="C158" s="6">
        <v>308893</v>
      </c>
      <c r="D158" s="6">
        <v>308893</v>
      </c>
    </row>
    <row r="159" spans="1:4" ht="19.5" customHeight="1" x14ac:dyDescent="0.35">
      <c r="A159" s="8" t="s">
        <v>151</v>
      </c>
      <c r="B159" s="8" t="s">
        <v>144</v>
      </c>
      <c r="C159" s="6">
        <v>547195</v>
      </c>
      <c r="D159" s="6">
        <v>547195</v>
      </c>
    </row>
    <row r="160" spans="1:4" x14ac:dyDescent="0.35">
      <c r="A160" s="8" t="s">
        <v>152</v>
      </c>
      <c r="B160" s="8" t="s">
        <v>144</v>
      </c>
      <c r="C160" s="6">
        <v>286593</v>
      </c>
      <c r="D160" s="6">
        <v>286593</v>
      </c>
    </row>
    <row r="161" spans="1:4" x14ac:dyDescent="0.35">
      <c r="A161" s="8" t="s">
        <v>153</v>
      </c>
      <c r="B161" s="8" t="s">
        <v>144</v>
      </c>
      <c r="C161" s="6">
        <v>94808</v>
      </c>
      <c r="D161" s="6">
        <v>94808</v>
      </c>
    </row>
    <row r="162" spans="1:4" x14ac:dyDescent="0.35">
      <c r="A162" s="8" t="s">
        <v>154</v>
      </c>
      <c r="B162" s="8" t="s">
        <v>144</v>
      </c>
      <c r="C162" s="6">
        <v>190703</v>
      </c>
      <c r="D162" s="6">
        <v>190703</v>
      </c>
    </row>
    <row r="163" spans="1:4" x14ac:dyDescent="0.35">
      <c r="A163" s="8" t="s">
        <v>155</v>
      </c>
      <c r="B163" s="8" t="s">
        <v>144</v>
      </c>
      <c r="C163" s="6">
        <v>279903</v>
      </c>
      <c r="D163" s="6">
        <v>279903</v>
      </c>
    </row>
    <row r="164" spans="1:4" x14ac:dyDescent="0.35">
      <c r="A164" s="8" t="s">
        <v>156</v>
      </c>
      <c r="B164" s="8" t="s">
        <v>144</v>
      </c>
      <c r="C164" s="6">
        <v>599291</v>
      </c>
      <c r="D164" s="6">
        <v>599291</v>
      </c>
    </row>
    <row r="165" spans="1:4" x14ac:dyDescent="0.35">
      <c r="A165" s="8" t="s">
        <v>157</v>
      </c>
      <c r="B165" s="8" t="s">
        <v>144</v>
      </c>
      <c r="C165" s="6">
        <v>565343</v>
      </c>
      <c r="D165" s="6">
        <v>565343</v>
      </c>
    </row>
    <row r="166" spans="1:4" x14ac:dyDescent="0.35">
      <c r="A166" s="8" t="s">
        <v>158</v>
      </c>
      <c r="B166" s="8" t="s">
        <v>144</v>
      </c>
      <c r="C166" s="6">
        <v>268753</v>
      </c>
      <c r="D166" s="6">
        <v>268753</v>
      </c>
    </row>
    <row r="167" spans="1:4" ht="20.25" customHeight="1" x14ac:dyDescent="0.35">
      <c r="A167" s="8" t="s">
        <v>159</v>
      </c>
      <c r="B167" s="8" t="s">
        <v>144</v>
      </c>
      <c r="C167" s="6">
        <v>262063</v>
      </c>
      <c r="D167" s="6">
        <v>262063</v>
      </c>
    </row>
    <row r="168" spans="1:4" x14ac:dyDescent="0.35">
      <c r="A168" s="8" t="s">
        <v>160</v>
      </c>
      <c r="B168" s="8" t="s">
        <v>144</v>
      </c>
      <c r="C168" s="6">
        <v>121573</v>
      </c>
      <c r="D168" s="6">
        <v>121573</v>
      </c>
    </row>
    <row r="169" spans="1:4" x14ac:dyDescent="0.35">
      <c r="A169" s="8" t="s">
        <v>161</v>
      </c>
      <c r="B169" s="8" t="s">
        <v>144</v>
      </c>
      <c r="C169" s="6">
        <v>527433</v>
      </c>
      <c r="D169" s="6">
        <v>527433</v>
      </c>
    </row>
    <row r="170" spans="1:4" x14ac:dyDescent="0.35">
      <c r="A170" s="8" t="s">
        <v>162</v>
      </c>
      <c r="B170" s="8" t="s">
        <v>144</v>
      </c>
      <c r="C170" s="6">
        <v>313353</v>
      </c>
      <c r="D170" s="6">
        <v>313353</v>
      </c>
    </row>
    <row r="171" spans="1:4" x14ac:dyDescent="0.35">
      <c r="A171" s="8" t="s">
        <v>163</v>
      </c>
      <c r="B171" s="8" t="s">
        <v>144</v>
      </c>
      <c r="C171" s="6">
        <v>190703</v>
      </c>
      <c r="D171" s="6">
        <v>190703</v>
      </c>
    </row>
    <row r="172" spans="1:4" ht="18" customHeight="1" x14ac:dyDescent="0.35">
      <c r="A172" s="8" t="s">
        <v>164</v>
      </c>
      <c r="B172" s="8" t="s">
        <v>144</v>
      </c>
      <c r="C172" s="6">
        <v>485063</v>
      </c>
      <c r="D172" s="6">
        <v>485063</v>
      </c>
    </row>
    <row r="173" spans="1:4" x14ac:dyDescent="0.35">
      <c r="A173" s="8" t="s">
        <v>165</v>
      </c>
      <c r="B173" s="8" t="s">
        <v>144</v>
      </c>
      <c r="C173" s="6">
        <v>291451</v>
      </c>
      <c r="D173" s="6">
        <v>291451</v>
      </c>
    </row>
    <row r="174" spans="1:4" x14ac:dyDescent="0.35">
      <c r="A174" s="8" t="s">
        <v>166</v>
      </c>
      <c r="B174" s="8" t="s">
        <v>144</v>
      </c>
      <c r="C174" s="6">
        <v>351263</v>
      </c>
      <c r="D174" s="6">
        <v>351263</v>
      </c>
    </row>
    <row r="175" spans="1:4" x14ac:dyDescent="0.35">
      <c r="A175" s="8" t="s">
        <v>167</v>
      </c>
      <c r="B175" s="8" t="s">
        <v>144</v>
      </c>
      <c r="C175" s="6">
        <v>106160</v>
      </c>
      <c r="D175" s="6">
        <v>106160</v>
      </c>
    </row>
    <row r="176" spans="1:4" x14ac:dyDescent="0.35">
      <c r="A176" s="8" t="s">
        <v>168</v>
      </c>
      <c r="B176" s="8" t="s">
        <v>144</v>
      </c>
      <c r="C176" s="6">
        <v>218540</v>
      </c>
      <c r="D176" s="6">
        <v>218540</v>
      </c>
    </row>
    <row r="177" spans="1:4" x14ac:dyDescent="0.35">
      <c r="A177" s="8" t="s">
        <v>169</v>
      </c>
      <c r="B177" s="8" t="s">
        <v>144</v>
      </c>
      <c r="C177" s="6">
        <v>679803</v>
      </c>
      <c r="D177" s="6">
        <v>679803</v>
      </c>
    </row>
    <row r="178" spans="1:4" x14ac:dyDescent="0.35">
      <c r="A178" s="8" t="s">
        <v>170</v>
      </c>
      <c r="B178" s="8" t="s">
        <v>144</v>
      </c>
      <c r="C178" s="6">
        <v>76626</v>
      </c>
      <c r="D178" s="6">
        <v>76626</v>
      </c>
    </row>
    <row r="179" spans="1:4" x14ac:dyDescent="0.35">
      <c r="A179" s="8" t="s">
        <v>171</v>
      </c>
      <c r="B179" s="8" t="s">
        <v>144</v>
      </c>
      <c r="C179" s="6">
        <v>63590</v>
      </c>
      <c r="D179" s="6">
        <v>63590</v>
      </c>
    </row>
    <row r="180" spans="1:4" x14ac:dyDescent="0.35">
      <c r="A180" s="8" t="s">
        <v>172</v>
      </c>
      <c r="B180" s="8" t="s">
        <v>144</v>
      </c>
      <c r="C180" s="6">
        <v>47981</v>
      </c>
      <c r="D180" s="6">
        <v>47981</v>
      </c>
    </row>
    <row r="181" spans="1:4" x14ac:dyDescent="0.35">
      <c r="A181" s="8" t="s">
        <v>173</v>
      </c>
      <c r="B181" s="8" t="s">
        <v>144</v>
      </c>
      <c r="C181" s="6">
        <v>41151</v>
      </c>
      <c r="D181" s="6">
        <v>41151</v>
      </c>
    </row>
    <row r="182" spans="1:4" x14ac:dyDescent="0.35">
      <c r="A182" s="8" t="s">
        <v>174</v>
      </c>
      <c r="B182" s="8" t="s">
        <v>144</v>
      </c>
      <c r="C182" s="6">
        <v>163943</v>
      </c>
      <c r="D182" s="6">
        <v>163943</v>
      </c>
    </row>
    <row r="183" spans="1:4" x14ac:dyDescent="0.35">
      <c r="A183" s="8" t="s">
        <v>175</v>
      </c>
      <c r="B183" s="8" t="s">
        <v>144</v>
      </c>
      <c r="C183" s="6">
        <v>143873</v>
      </c>
      <c r="D183" s="6">
        <v>143873</v>
      </c>
    </row>
    <row r="184" spans="1:4" x14ac:dyDescent="0.35">
      <c r="A184" s="8" t="s">
        <v>176</v>
      </c>
      <c r="B184" s="8" t="s">
        <v>144</v>
      </c>
      <c r="C184" s="6">
        <v>49665</v>
      </c>
      <c r="D184" s="6">
        <v>49665</v>
      </c>
    </row>
    <row r="185" spans="1:4" x14ac:dyDescent="0.35">
      <c r="A185" s="8" t="s">
        <v>177</v>
      </c>
      <c r="B185" s="8" t="s">
        <v>144</v>
      </c>
      <c r="C185" s="6">
        <v>795648</v>
      </c>
      <c r="D185" s="6">
        <v>795648</v>
      </c>
    </row>
    <row r="186" spans="1:4" x14ac:dyDescent="0.35">
      <c r="A186" s="8" t="s">
        <v>178</v>
      </c>
      <c r="B186" s="8" t="s">
        <v>144</v>
      </c>
      <c r="C186" s="6">
        <v>459579</v>
      </c>
      <c r="D186" s="6">
        <v>459579</v>
      </c>
    </row>
    <row r="187" spans="1:4" x14ac:dyDescent="0.35">
      <c r="A187" s="8" t="s">
        <v>179</v>
      </c>
      <c r="B187" s="8" t="s">
        <v>144</v>
      </c>
      <c r="C187" s="6">
        <v>87713</v>
      </c>
      <c r="D187" s="6">
        <v>87713</v>
      </c>
    </row>
    <row r="188" spans="1:4" x14ac:dyDescent="0.35">
      <c r="A188" s="8" t="s">
        <v>180</v>
      </c>
      <c r="B188" s="8" t="s">
        <v>144</v>
      </c>
      <c r="C188" s="6">
        <v>42305</v>
      </c>
      <c r="D188" s="6">
        <v>42305</v>
      </c>
    </row>
    <row r="189" spans="1:4" x14ac:dyDescent="0.35">
      <c r="A189" s="8" t="s">
        <v>181</v>
      </c>
      <c r="B189" s="8" t="s">
        <v>144</v>
      </c>
      <c r="C189" s="6">
        <v>37093</v>
      </c>
      <c r="D189" s="6">
        <v>37093</v>
      </c>
    </row>
    <row r="190" spans="1:4" x14ac:dyDescent="0.35">
      <c r="A190" s="8" t="s">
        <v>182</v>
      </c>
      <c r="B190" s="8" t="s">
        <v>144</v>
      </c>
      <c r="C190" s="6">
        <v>345650</v>
      </c>
      <c r="D190" s="6">
        <v>345650</v>
      </c>
    </row>
    <row r="191" spans="1:4" x14ac:dyDescent="0.35">
      <c r="A191" s="8" t="s">
        <v>183</v>
      </c>
      <c r="B191" s="8" t="s">
        <v>144</v>
      </c>
      <c r="C191" s="6">
        <v>126033</v>
      </c>
      <c r="D191" s="6">
        <v>126033</v>
      </c>
    </row>
    <row r="192" spans="1:4" x14ac:dyDescent="0.35">
      <c r="A192" s="8" t="s">
        <v>184</v>
      </c>
      <c r="B192" s="8" t="s">
        <v>144</v>
      </c>
      <c r="C192" s="6">
        <v>218043</v>
      </c>
      <c r="D192" s="6">
        <v>218043</v>
      </c>
    </row>
    <row r="193" spans="1:4" x14ac:dyDescent="0.35">
      <c r="A193" s="8" t="s">
        <v>185</v>
      </c>
      <c r="B193" s="8" t="s">
        <v>144</v>
      </c>
      <c r="C193" s="6">
        <v>46562</v>
      </c>
      <c r="D193" s="6">
        <v>46562</v>
      </c>
    </row>
    <row r="194" spans="1:4" x14ac:dyDescent="0.35">
      <c r="A194" s="8" t="s">
        <v>186</v>
      </c>
      <c r="B194" s="8" t="s">
        <v>144</v>
      </c>
      <c r="C194" s="6">
        <v>55076</v>
      </c>
      <c r="D194" s="6">
        <v>55076</v>
      </c>
    </row>
    <row r="195" spans="1:4" x14ac:dyDescent="0.35">
      <c r="A195" s="8" t="s">
        <v>187</v>
      </c>
      <c r="B195" s="8" t="s">
        <v>144</v>
      </c>
      <c r="C195" s="6">
        <v>152793</v>
      </c>
      <c r="D195" s="6">
        <v>152793</v>
      </c>
    </row>
    <row r="196" spans="1:4" x14ac:dyDescent="0.35">
      <c r="A196" s="8" t="s">
        <v>188</v>
      </c>
      <c r="B196" s="8" t="s">
        <v>144</v>
      </c>
      <c r="C196" s="6">
        <v>69266</v>
      </c>
      <c r="D196" s="6">
        <v>69266</v>
      </c>
    </row>
    <row r="197" spans="1:4" x14ac:dyDescent="0.35">
      <c r="A197" s="8" t="s">
        <v>189</v>
      </c>
      <c r="B197" s="8" t="s">
        <v>144</v>
      </c>
      <c r="C197" s="6">
        <v>129340</v>
      </c>
      <c r="D197" s="6">
        <v>129340</v>
      </c>
    </row>
    <row r="198" spans="1:4" x14ac:dyDescent="0.35">
      <c r="A198" s="8" t="s">
        <v>190</v>
      </c>
      <c r="B198" s="8" t="s">
        <v>144</v>
      </c>
      <c r="C198" s="6">
        <v>69872</v>
      </c>
      <c r="D198" s="6">
        <v>69872</v>
      </c>
    </row>
    <row r="199" spans="1:4" x14ac:dyDescent="0.35">
      <c r="A199" s="8" t="s">
        <v>191</v>
      </c>
      <c r="B199" s="8" t="s">
        <v>144</v>
      </c>
      <c r="C199" s="6">
        <v>131570</v>
      </c>
      <c r="D199" s="6">
        <v>131570</v>
      </c>
    </row>
    <row r="200" spans="1:4" x14ac:dyDescent="0.35">
      <c r="A200" s="8" t="s">
        <v>192</v>
      </c>
      <c r="B200" s="8" t="s">
        <v>144</v>
      </c>
      <c r="C200" s="6">
        <v>69531</v>
      </c>
      <c r="D200" s="6">
        <v>69531</v>
      </c>
    </row>
    <row r="201" spans="1:4" x14ac:dyDescent="0.35">
      <c r="A201" s="8" t="s">
        <v>193</v>
      </c>
      <c r="B201" s="8" t="s">
        <v>144</v>
      </c>
      <c r="C201" s="6">
        <v>117777</v>
      </c>
      <c r="D201" s="6">
        <v>117777</v>
      </c>
    </row>
    <row r="202" spans="1:4" x14ac:dyDescent="0.35">
      <c r="A202" s="8" t="s">
        <v>194</v>
      </c>
      <c r="B202" s="8" t="s">
        <v>144</v>
      </c>
      <c r="C202" s="6">
        <v>42305</v>
      </c>
      <c r="D202" s="6">
        <v>42305</v>
      </c>
    </row>
    <row r="203" spans="1:4" x14ac:dyDescent="0.35">
      <c r="A203" s="8" t="s">
        <v>195</v>
      </c>
      <c r="B203" s="8" t="s">
        <v>144</v>
      </c>
      <c r="C203" s="6">
        <v>45143</v>
      </c>
      <c r="D203" s="6">
        <v>45143</v>
      </c>
    </row>
    <row r="204" spans="1:4" x14ac:dyDescent="0.35">
      <c r="A204" s="8" t="s">
        <v>196</v>
      </c>
      <c r="B204" s="8" t="s">
        <v>144</v>
      </c>
      <c r="C204" s="6">
        <v>113255</v>
      </c>
      <c r="D204" s="6">
        <v>113255</v>
      </c>
    </row>
    <row r="205" spans="1:4" x14ac:dyDescent="0.35">
      <c r="A205" s="8" t="s">
        <v>197</v>
      </c>
      <c r="B205" s="8" t="s">
        <v>144</v>
      </c>
      <c r="C205" s="6">
        <v>52238</v>
      </c>
      <c r="D205" s="6">
        <v>52238</v>
      </c>
    </row>
    <row r="206" spans="1:4" x14ac:dyDescent="0.35">
      <c r="A206" s="8" t="s">
        <v>198</v>
      </c>
      <c r="B206" s="8" t="s">
        <v>144</v>
      </c>
      <c r="C206" s="6">
        <v>126033</v>
      </c>
      <c r="D206" s="6">
        <v>126033</v>
      </c>
    </row>
    <row r="207" spans="1:4" x14ac:dyDescent="0.35">
      <c r="A207" s="8" t="s">
        <v>199</v>
      </c>
      <c r="B207" s="8" t="s">
        <v>144</v>
      </c>
      <c r="C207" s="6">
        <v>106425</v>
      </c>
      <c r="D207" s="6">
        <v>106425</v>
      </c>
    </row>
    <row r="208" spans="1:4" x14ac:dyDescent="0.35">
      <c r="A208" s="8" t="s">
        <v>200</v>
      </c>
      <c r="B208" s="8" t="s">
        <v>144</v>
      </c>
      <c r="C208" s="6">
        <v>60752</v>
      </c>
      <c r="D208" s="6">
        <v>60752</v>
      </c>
    </row>
    <row r="209" spans="1:4" ht="17.25" customHeight="1" x14ac:dyDescent="0.35">
      <c r="A209" s="8" t="s">
        <v>201</v>
      </c>
      <c r="B209" s="8" t="s">
        <v>144</v>
      </c>
      <c r="C209" s="6">
        <v>65274</v>
      </c>
      <c r="D209" s="6">
        <v>65274</v>
      </c>
    </row>
    <row r="210" spans="1:4" ht="15.75" customHeight="1" x14ac:dyDescent="0.35">
      <c r="A210" s="8" t="s">
        <v>202</v>
      </c>
      <c r="B210" s="8" t="s">
        <v>144</v>
      </c>
      <c r="C210" s="6">
        <v>69266</v>
      </c>
      <c r="D210" s="6">
        <v>69266</v>
      </c>
    </row>
    <row r="211" spans="1:4" x14ac:dyDescent="0.35">
      <c r="A211" s="8" t="s">
        <v>203</v>
      </c>
      <c r="B211" s="8" t="s">
        <v>144</v>
      </c>
      <c r="C211" s="6">
        <v>99065</v>
      </c>
      <c r="D211" s="6">
        <v>99065</v>
      </c>
    </row>
    <row r="212" spans="1:4" x14ac:dyDescent="0.35">
      <c r="A212" s="8" t="s">
        <v>204</v>
      </c>
      <c r="B212" s="8" t="s">
        <v>144</v>
      </c>
      <c r="C212" s="6">
        <v>49400</v>
      </c>
      <c r="D212" s="6">
        <v>49400</v>
      </c>
    </row>
    <row r="213" spans="1:4" x14ac:dyDescent="0.35">
      <c r="A213" s="8" t="s">
        <v>205</v>
      </c>
      <c r="B213" s="8" t="s">
        <v>144</v>
      </c>
      <c r="C213" s="6">
        <v>83721</v>
      </c>
      <c r="D213" s="6">
        <v>83721</v>
      </c>
    </row>
    <row r="214" spans="1:4" x14ac:dyDescent="0.35">
      <c r="A214" s="8" t="s">
        <v>206</v>
      </c>
      <c r="B214" s="8" t="s">
        <v>144</v>
      </c>
      <c r="C214" s="6">
        <v>59598</v>
      </c>
      <c r="D214" s="6">
        <v>59598</v>
      </c>
    </row>
    <row r="215" spans="1:4" x14ac:dyDescent="0.35">
      <c r="A215" s="8" t="s">
        <v>207</v>
      </c>
      <c r="B215" s="8" t="s">
        <v>144</v>
      </c>
      <c r="C215" s="6">
        <v>496213</v>
      </c>
      <c r="D215" s="6">
        <v>496213</v>
      </c>
    </row>
    <row r="216" spans="1:4" x14ac:dyDescent="0.35">
      <c r="A216" s="8" t="s">
        <v>208</v>
      </c>
      <c r="B216" s="8" t="s">
        <v>144</v>
      </c>
      <c r="C216" s="6">
        <v>71947</v>
      </c>
      <c r="D216" s="6">
        <v>71947</v>
      </c>
    </row>
    <row r="217" spans="1:4" x14ac:dyDescent="0.35">
      <c r="A217" s="8" t="s">
        <v>209</v>
      </c>
      <c r="B217" s="8" t="s">
        <v>144</v>
      </c>
      <c r="C217" s="6">
        <v>67847</v>
      </c>
      <c r="D217" s="6">
        <v>67847</v>
      </c>
    </row>
    <row r="218" spans="1:4" x14ac:dyDescent="0.35">
      <c r="A218" s="8" t="s">
        <v>210</v>
      </c>
      <c r="B218" s="8" t="s">
        <v>144</v>
      </c>
      <c r="C218" s="6">
        <v>170633</v>
      </c>
      <c r="D218" s="6">
        <v>170633</v>
      </c>
    </row>
    <row r="219" spans="1:4" ht="21.75" customHeight="1" x14ac:dyDescent="0.35">
      <c r="A219" s="8" t="s">
        <v>211</v>
      </c>
      <c r="B219" s="8" t="s">
        <v>144</v>
      </c>
      <c r="C219" s="6">
        <v>592103</v>
      </c>
      <c r="D219" s="6">
        <v>592103</v>
      </c>
    </row>
    <row r="220" spans="1:4" ht="19.5" customHeight="1" x14ac:dyDescent="0.35">
      <c r="A220" s="8" t="s">
        <v>212</v>
      </c>
      <c r="B220" s="8" t="s">
        <v>144</v>
      </c>
      <c r="C220" s="6">
        <v>103733</v>
      </c>
      <c r="D220" s="6">
        <v>103733</v>
      </c>
    </row>
    <row r="221" spans="1:4" x14ac:dyDescent="0.35">
      <c r="A221" s="8" t="s">
        <v>213</v>
      </c>
      <c r="B221" s="8" t="s">
        <v>144</v>
      </c>
      <c r="C221" s="6">
        <v>45143</v>
      </c>
      <c r="D221" s="6">
        <v>45143</v>
      </c>
    </row>
    <row r="222" spans="1:4" x14ac:dyDescent="0.35">
      <c r="A222" s="8" t="s">
        <v>214</v>
      </c>
      <c r="B222" s="8" t="s">
        <v>144</v>
      </c>
      <c r="C222" s="6">
        <v>67847</v>
      </c>
      <c r="D222" s="6">
        <v>67847</v>
      </c>
    </row>
    <row r="223" spans="1:4" x14ac:dyDescent="0.35">
      <c r="A223" s="8" t="s">
        <v>215</v>
      </c>
      <c r="B223" s="8" t="s">
        <v>144</v>
      </c>
      <c r="C223" s="6">
        <v>139413</v>
      </c>
      <c r="D223" s="6">
        <v>139413</v>
      </c>
    </row>
    <row r="224" spans="1:4" x14ac:dyDescent="0.35">
      <c r="A224" s="8" t="s">
        <v>216</v>
      </c>
      <c r="B224" s="8" t="s">
        <v>144</v>
      </c>
      <c r="C224" s="6">
        <v>106160</v>
      </c>
      <c r="D224" s="6">
        <v>106160</v>
      </c>
    </row>
    <row r="225" spans="1:4" x14ac:dyDescent="0.35">
      <c r="A225" s="8" t="s">
        <v>217</v>
      </c>
      <c r="B225" s="8" t="s">
        <v>144</v>
      </c>
      <c r="C225" s="6">
        <v>110243</v>
      </c>
      <c r="D225" s="6">
        <v>110243</v>
      </c>
    </row>
    <row r="226" spans="1:4" x14ac:dyDescent="0.35">
      <c r="A226" s="8" t="s">
        <v>218</v>
      </c>
      <c r="B226" s="8" t="s">
        <v>144</v>
      </c>
      <c r="C226" s="6">
        <v>65009</v>
      </c>
      <c r="D226" s="6">
        <v>65009</v>
      </c>
    </row>
    <row r="227" spans="1:4" x14ac:dyDescent="0.35">
      <c r="A227" s="8" t="s">
        <v>219</v>
      </c>
      <c r="B227" s="8" t="s">
        <v>144</v>
      </c>
      <c r="C227" s="6">
        <v>59333</v>
      </c>
      <c r="D227" s="6">
        <v>59333</v>
      </c>
    </row>
    <row r="228" spans="1:4" x14ac:dyDescent="0.35">
      <c r="A228" s="8" t="s">
        <v>220</v>
      </c>
      <c r="B228" s="8" t="s">
        <v>144</v>
      </c>
      <c r="C228" s="6">
        <v>67847</v>
      </c>
      <c r="D228" s="6">
        <v>67847</v>
      </c>
    </row>
    <row r="229" spans="1:4" x14ac:dyDescent="0.35">
      <c r="A229" s="8" t="s">
        <v>221</v>
      </c>
      <c r="B229" s="8" t="s">
        <v>144</v>
      </c>
      <c r="C229" s="6">
        <v>191300</v>
      </c>
      <c r="D229" s="6">
        <v>191300</v>
      </c>
    </row>
    <row r="230" spans="1:4" x14ac:dyDescent="0.35">
      <c r="A230" s="8" t="s">
        <v>222</v>
      </c>
      <c r="B230" s="8" t="s">
        <v>144</v>
      </c>
      <c r="C230" s="6">
        <v>55076</v>
      </c>
      <c r="D230" s="6">
        <v>55076</v>
      </c>
    </row>
    <row r="231" spans="1:4" x14ac:dyDescent="0.35">
      <c r="A231" s="8" t="s">
        <v>223</v>
      </c>
      <c r="B231" s="8" t="s">
        <v>144</v>
      </c>
      <c r="C231" s="6">
        <v>275443</v>
      </c>
      <c r="D231" s="6">
        <v>275443</v>
      </c>
    </row>
    <row r="232" spans="1:4" ht="20.25" customHeight="1" x14ac:dyDescent="0.35">
      <c r="A232" s="8" t="s">
        <v>224</v>
      </c>
      <c r="B232" s="8" t="s">
        <v>144</v>
      </c>
      <c r="C232" s="6">
        <v>18447</v>
      </c>
      <c r="D232" s="6">
        <v>18447</v>
      </c>
    </row>
    <row r="233" spans="1:4" ht="14.25" customHeight="1" x14ac:dyDescent="0.35">
      <c r="A233" s="8" t="s">
        <v>225</v>
      </c>
      <c r="B233" s="8" t="s">
        <v>144</v>
      </c>
      <c r="C233" s="6">
        <v>736448</v>
      </c>
      <c r="D233" s="6">
        <v>736448</v>
      </c>
    </row>
    <row r="234" spans="1:4" x14ac:dyDescent="0.35">
      <c r="A234" s="8" t="s">
        <v>226</v>
      </c>
      <c r="B234" s="8" t="s">
        <v>144</v>
      </c>
      <c r="C234" s="6">
        <v>121573</v>
      </c>
      <c r="D234" s="6">
        <v>121573</v>
      </c>
    </row>
    <row r="235" spans="1:4" x14ac:dyDescent="0.35">
      <c r="A235" s="8" t="s">
        <v>227</v>
      </c>
      <c r="B235" s="8" t="s">
        <v>144</v>
      </c>
      <c r="C235" s="6">
        <v>45143</v>
      </c>
      <c r="D235" s="6">
        <v>45143</v>
      </c>
    </row>
    <row r="236" spans="1:4" x14ac:dyDescent="0.35">
      <c r="A236" s="8" t="s">
        <v>228</v>
      </c>
      <c r="B236" s="8" t="s">
        <v>144</v>
      </c>
      <c r="C236" s="6">
        <v>511675</v>
      </c>
      <c r="D236" s="6">
        <v>511675</v>
      </c>
    </row>
    <row r="237" spans="1:4" ht="19.5" customHeight="1" x14ac:dyDescent="0.35">
      <c r="A237" s="8" t="s">
        <v>229</v>
      </c>
      <c r="B237" s="8" t="s">
        <v>144</v>
      </c>
      <c r="C237" s="6">
        <v>307740</v>
      </c>
      <c r="D237" s="6">
        <v>307740</v>
      </c>
    </row>
    <row r="238" spans="1:4" x14ac:dyDescent="0.35">
      <c r="A238" s="8" t="s">
        <v>230</v>
      </c>
      <c r="B238" s="8" t="s">
        <v>144</v>
      </c>
      <c r="C238" s="6">
        <v>57914</v>
      </c>
      <c r="D238" s="6">
        <v>57914</v>
      </c>
    </row>
    <row r="239" spans="1:4" x14ac:dyDescent="0.35">
      <c r="A239" s="8" t="s">
        <v>231</v>
      </c>
      <c r="B239" s="8" t="s">
        <v>144</v>
      </c>
      <c r="C239" s="6">
        <v>128263</v>
      </c>
      <c r="D239" s="6">
        <v>128263</v>
      </c>
    </row>
    <row r="240" spans="1:4" x14ac:dyDescent="0.35">
      <c r="A240" s="8" t="s">
        <v>232</v>
      </c>
      <c r="B240" s="8" t="s">
        <v>144</v>
      </c>
      <c r="C240" s="6">
        <v>663040</v>
      </c>
      <c r="D240" s="6">
        <v>663040</v>
      </c>
    </row>
    <row r="241" spans="1:4" x14ac:dyDescent="0.35">
      <c r="A241" s="8" t="s">
        <v>233</v>
      </c>
      <c r="B241" s="8" t="s">
        <v>144</v>
      </c>
      <c r="C241" s="6">
        <v>59598</v>
      </c>
      <c r="D241" s="6">
        <v>59598</v>
      </c>
    </row>
    <row r="242" spans="1:4" ht="18.75" customHeight="1" x14ac:dyDescent="0.35">
      <c r="A242" s="8" t="s">
        <v>234</v>
      </c>
      <c r="B242" s="8" t="s">
        <v>144</v>
      </c>
      <c r="C242" s="6">
        <v>67639</v>
      </c>
      <c r="D242" s="6">
        <v>67639</v>
      </c>
    </row>
    <row r="243" spans="1:4" x14ac:dyDescent="0.35">
      <c r="A243" s="8" t="s">
        <v>235</v>
      </c>
      <c r="B243" s="8" t="s">
        <v>144</v>
      </c>
      <c r="C243" s="6">
        <v>76192</v>
      </c>
      <c r="D243" s="6">
        <v>76192</v>
      </c>
    </row>
    <row r="244" spans="1:4" x14ac:dyDescent="0.35">
      <c r="A244" s="8" t="s">
        <v>236</v>
      </c>
      <c r="B244" s="8" t="s">
        <v>144</v>
      </c>
      <c r="C244" s="6">
        <v>73788</v>
      </c>
      <c r="D244" s="6">
        <v>73788</v>
      </c>
    </row>
    <row r="245" spans="1:4" ht="17.25" customHeight="1" x14ac:dyDescent="0.35">
      <c r="A245" s="8" t="s">
        <v>237</v>
      </c>
      <c r="B245" s="8" t="s">
        <v>144</v>
      </c>
      <c r="C245" s="6">
        <v>55341</v>
      </c>
      <c r="D245" s="6">
        <v>55341</v>
      </c>
    </row>
    <row r="246" spans="1:4" x14ac:dyDescent="0.35">
      <c r="A246" s="8" t="s">
        <v>238</v>
      </c>
      <c r="B246" s="8" t="s">
        <v>144</v>
      </c>
      <c r="C246" s="6">
        <v>37840</v>
      </c>
      <c r="D246" s="6">
        <v>37840</v>
      </c>
    </row>
    <row r="247" spans="1:4" x14ac:dyDescent="0.35">
      <c r="A247" s="8" t="s">
        <v>239</v>
      </c>
      <c r="B247" s="8" t="s">
        <v>144</v>
      </c>
      <c r="C247" s="6">
        <v>68112</v>
      </c>
      <c r="D247" s="6">
        <v>68112</v>
      </c>
    </row>
    <row r="248" spans="1:4" x14ac:dyDescent="0.35">
      <c r="A248" s="8" t="s">
        <v>240</v>
      </c>
      <c r="B248" s="8" t="s">
        <v>144</v>
      </c>
      <c r="C248" s="6">
        <v>48246</v>
      </c>
      <c r="D248" s="6">
        <v>48246</v>
      </c>
    </row>
    <row r="249" spans="1:4" x14ac:dyDescent="0.35">
      <c r="A249" s="8" t="s">
        <v>241</v>
      </c>
      <c r="B249" s="8" t="s">
        <v>144</v>
      </c>
      <c r="C249" s="6">
        <v>72369</v>
      </c>
      <c r="D249" s="6">
        <v>72369</v>
      </c>
    </row>
    <row r="250" spans="1:4" x14ac:dyDescent="0.35">
      <c r="A250" s="8" t="s">
        <v>242</v>
      </c>
      <c r="B250" s="8" t="s">
        <v>144</v>
      </c>
      <c r="C250" s="6">
        <v>48246</v>
      </c>
      <c r="D250" s="6">
        <v>48246</v>
      </c>
    </row>
    <row r="251" spans="1:4" x14ac:dyDescent="0.35">
      <c r="A251" s="8" t="s">
        <v>243</v>
      </c>
      <c r="B251" s="8" t="s">
        <v>144</v>
      </c>
      <c r="C251" s="6">
        <v>53922</v>
      </c>
      <c r="D251" s="6">
        <v>53922</v>
      </c>
    </row>
    <row r="252" spans="1:4" x14ac:dyDescent="0.35">
      <c r="A252" s="8" t="s">
        <v>244</v>
      </c>
      <c r="B252" s="8" t="s">
        <v>144</v>
      </c>
      <c r="C252" s="6">
        <v>49665</v>
      </c>
      <c r="D252" s="6">
        <v>49665</v>
      </c>
    </row>
    <row r="253" spans="1:4" x14ac:dyDescent="0.35">
      <c r="A253" s="8" t="s">
        <v>245</v>
      </c>
      <c r="B253" s="8" t="s">
        <v>144</v>
      </c>
      <c r="C253" s="6">
        <v>56760</v>
      </c>
      <c r="D253" s="6">
        <v>56760</v>
      </c>
    </row>
    <row r="254" spans="1:4" x14ac:dyDescent="0.35">
      <c r="A254" s="8" t="s">
        <v>246</v>
      </c>
      <c r="B254" s="8" t="s">
        <v>144</v>
      </c>
      <c r="C254" s="6">
        <v>109270</v>
      </c>
      <c r="D254" s="6">
        <v>109270</v>
      </c>
    </row>
    <row r="255" spans="1:4" ht="20.25" customHeight="1" x14ac:dyDescent="0.35">
      <c r="A255" s="8" t="s">
        <v>247</v>
      </c>
      <c r="B255" s="8" t="s">
        <v>144</v>
      </c>
      <c r="C255" s="6">
        <v>56760</v>
      </c>
      <c r="D255" s="6">
        <v>56760</v>
      </c>
    </row>
    <row r="256" spans="1:4" x14ac:dyDescent="0.35">
      <c r="A256" s="8" t="s">
        <v>248</v>
      </c>
      <c r="B256" s="8" t="s">
        <v>144</v>
      </c>
      <c r="C256" s="6">
        <v>76626</v>
      </c>
      <c r="D256" s="6">
        <v>76626</v>
      </c>
    </row>
    <row r="257" spans="1:4" x14ac:dyDescent="0.35">
      <c r="A257" s="8" t="s">
        <v>249</v>
      </c>
      <c r="B257" s="8" t="s">
        <v>144</v>
      </c>
      <c r="C257" s="6">
        <v>45408</v>
      </c>
      <c r="D257" s="6">
        <v>45408</v>
      </c>
    </row>
    <row r="258" spans="1:4" x14ac:dyDescent="0.35">
      <c r="A258" s="8" t="s">
        <v>250</v>
      </c>
      <c r="B258" s="8" t="s">
        <v>144</v>
      </c>
      <c r="C258" s="6">
        <v>51084</v>
      </c>
      <c r="D258" s="6">
        <v>51084</v>
      </c>
    </row>
    <row r="259" spans="1:4" x14ac:dyDescent="0.35">
      <c r="A259" s="8" t="s">
        <v>251</v>
      </c>
      <c r="B259" s="8" t="s">
        <v>144</v>
      </c>
      <c r="C259" s="6">
        <v>43989</v>
      </c>
      <c r="D259" s="6">
        <v>43989</v>
      </c>
    </row>
    <row r="260" spans="1:4" x14ac:dyDescent="0.35">
      <c r="A260" s="8" t="s">
        <v>252</v>
      </c>
      <c r="B260" s="8" t="s">
        <v>144</v>
      </c>
      <c r="C260" s="6">
        <v>89132</v>
      </c>
      <c r="D260" s="6">
        <v>89132</v>
      </c>
    </row>
    <row r="261" spans="1:4" x14ac:dyDescent="0.35">
      <c r="A261" s="8" t="s">
        <v>253</v>
      </c>
      <c r="B261" s="8" t="s">
        <v>144</v>
      </c>
      <c r="C261" s="6">
        <v>72104</v>
      </c>
      <c r="D261" s="6">
        <v>72104</v>
      </c>
    </row>
    <row r="262" spans="1:4" x14ac:dyDescent="0.35">
      <c r="A262" s="8" t="s">
        <v>254</v>
      </c>
      <c r="B262" s="8" t="s">
        <v>144</v>
      </c>
      <c r="C262" s="6">
        <v>1359419</v>
      </c>
      <c r="D262" s="6">
        <v>1359419</v>
      </c>
    </row>
    <row r="263" spans="1:4" x14ac:dyDescent="0.35">
      <c r="A263" s="8" t="s">
        <v>255</v>
      </c>
      <c r="B263" s="8" t="s">
        <v>144</v>
      </c>
      <c r="C263" s="6">
        <v>65009</v>
      </c>
      <c r="D263" s="6">
        <v>65009</v>
      </c>
    </row>
    <row r="264" spans="1:4" x14ac:dyDescent="0.35">
      <c r="A264" s="8" t="s">
        <v>256</v>
      </c>
      <c r="B264" s="8" t="s">
        <v>144</v>
      </c>
      <c r="C264" s="6">
        <v>53657</v>
      </c>
      <c r="D264" s="6">
        <v>53657</v>
      </c>
    </row>
    <row r="265" spans="1:4" x14ac:dyDescent="0.35">
      <c r="A265" s="8" t="s">
        <v>257</v>
      </c>
      <c r="B265" s="8" t="s">
        <v>144</v>
      </c>
      <c r="C265" s="6">
        <v>105963</v>
      </c>
      <c r="D265" s="6">
        <v>105963</v>
      </c>
    </row>
    <row r="266" spans="1:4" x14ac:dyDescent="0.35">
      <c r="A266" s="8" t="s">
        <v>258</v>
      </c>
      <c r="B266" s="8" t="s">
        <v>144</v>
      </c>
      <c r="C266" s="6">
        <v>504384</v>
      </c>
      <c r="D266" s="6">
        <v>504384</v>
      </c>
    </row>
    <row r="267" spans="1:4" x14ac:dyDescent="0.35">
      <c r="A267" s="8" t="s">
        <v>259</v>
      </c>
      <c r="B267" s="8" t="s">
        <v>144</v>
      </c>
      <c r="C267" s="6">
        <v>150563</v>
      </c>
      <c r="D267" s="6">
        <v>150563</v>
      </c>
    </row>
    <row r="268" spans="1:4" x14ac:dyDescent="0.35">
      <c r="A268" s="8" t="s">
        <v>260</v>
      </c>
      <c r="B268" s="8" t="s">
        <v>144</v>
      </c>
      <c r="C268" s="6">
        <v>28150</v>
      </c>
      <c r="D268" s="6">
        <v>28150</v>
      </c>
    </row>
    <row r="269" spans="1:4" x14ac:dyDescent="0.35">
      <c r="A269" s="8" t="s">
        <v>261</v>
      </c>
      <c r="B269" s="8" t="s">
        <v>144</v>
      </c>
      <c r="C269" s="6">
        <v>55076</v>
      </c>
      <c r="D269" s="6">
        <v>55076</v>
      </c>
    </row>
    <row r="270" spans="1:4" x14ac:dyDescent="0.35">
      <c r="A270" s="8" t="s">
        <v>262</v>
      </c>
      <c r="B270" s="8" t="s">
        <v>144</v>
      </c>
      <c r="C270" s="6">
        <v>82302</v>
      </c>
      <c r="D270" s="6">
        <v>82302</v>
      </c>
    </row>
    <row r="271" spans="1:4" x14ac:dyDescent="0.35">
      <c r="A271" s="8" t="s">
        <v>263</v>
      </c>
      <c r="B271" s="8" t="s">
        <v>144</v>
      </c>
      <c r="C271" s="6">
        <v>63590</v>
      </c>
      <c r="D271" s="6">
        <v>63590</v>
      </c>
    </row>
    <row r="272" spans="1:4" x14ac:dyDescent="0.35">
      <c r="A272" s="8" t="s">
        <v>264</v>
      </c>
      <c r="B272" s="8" t="s">
        <v>144</v>
      </c>
      <c r="C272" s="6">
        <v>52503</v>
      </c>
      <c r="D272" s="6">
        <v>52503</v>
      </c>
    </row>
    <row r="273" spans="1:4" x14ac:dyDescent="0.35">
      <c r="A273" s="8" t="s">
        <v>265</v>
      </c>
      <c r="B273" s="8" t="s">
        <v>144</v>
      </c>
      <c r="C273" s="6">
        <v>55076</v>
      </c>
      <c r="D273" s="6">
        <v>55076</v>
      </c>
    </row>
    <row r="274" spans="1:4" x14ac:dyDescent="0.35">
      <c r="A274" s="8" t="s">
        <v>266</v>
      </c>
      <c r="B274" s="8" t="s">
        <v>144</v>
      </c>
      <c r="C274" s="6">
        <v>79199</v>
      </c>
      <c r="D274" s="6">
        <v>79199</v>
      </c>
    </row>
    <row r="275" spans="1:4" x14ac:dyDescent="0.35">
      <c r="A275" s="8" t="s">
        <v>267</v>
      </c>
      <c r="B275" s="8" t="s">
        <v>144</v>
      </c>
      <c r="C275" s="6">
        <v>66428</v>
      </c>
      <c r="D275" s="6">
        <v>66428</v>
      </c>
    </row>
    <row r="276" spans="1:4" x14ac:dyDescent="0.35">
      <c r="A276" s="8" t="s">
        <v>268</v>
      </c>
      <c r="B276" s="8" t="s">
        <v>144</v>
      </c>
      <c r="C276" s="6">
        <v>461947</v>
      </c>
      <c r="D276" s="6">
        <v>461947</v>
      </c>
    </row>
    <row r="277" spans="1:4" x14ac:dyDescent="0.35">
      <c r="A277" s="8" t="s">
        <v>269</v>
      </c>
      <c r="B277" s="8" t="s">
        <v>144</v>
      </c>
      <c r="C277" s="6">
        <v>38313</v>
      </c>
      <c r="D277" s="6">
        <v>38313</v>
      </c>
    </row>
    <row r="278" spans="1:4" x14ac:dyDescent="0.35">
      <c r="A278" s="8" t="s">
        <v>270</v>
      </c>
      <c r="B278" s="8" t="s">
        <v>144</v>
      </c>
      <c r="C278" s="6">
        <v>304433</v>
      </c>
      <c r="D278" s="6">
        <v>304433</v>
      </c>
    </row>
    <row r="279" spans="1:4" x14ac:dyDescent="0.35">
      <c r="A279" s="8" t="s">
        <v>271</v>
      </c>
      <c r="B279" s="8" t="s">
        <v>144</v>
      </c>
      <c r="C279" s="6">
        <v>52238</v>
      </c>
      <c r="D279" s="6">
        <v>52238</v>
      </c>
    </row>
    <row r="280" spans="1:4" x14ac:dyDescent="0.35">
      <c r="A280" s="8" t="s">
        <v>272</v>
      </c>
      <c r="B280" s="8" t="s">
        <v>144</v>
      </c>
      <c r="C280" s="6">
        <v>78045</v>
      </c>
      <c r="D280" s="6">
        <v>78045</v>
      </c>
    </row>
    <row r="281" spans="1:4" x14ac:dyDescent="0.35">
      <c r="A281" s="8" t="s">
        <v>273</v>
      </c>
      <c r="B281" s="8" t="s">
        <v>144</v>
      </c>
      <c r="C281" s="6">
        <v>39732</v>
      </c>
      <c r="D281" s="6">
        <v>39732</v>
      </c>
    </row>
    <row r="282" spans="1:4" x14ac:dyDescent="0.35">
      <c r="A282" s="8" t="s">
        <v>274</v>
      </c>
      <c r="B282" s="8" t="s">
        <v>144</v>
      </c>
      <c r="C282" s="6">
        <v>153870</v>
      </c>
      <c r="D282" s="6">
        <v>153870</v>
      </c>
    </row>
    <row r="283" spans="1:4" x14ac:dyDescent="0.35">
      <c r="A283" s="8" t="s">
        <v>275</v>
      </c>
      <c r="B283" s="8" t="s">
        <v>144</v>
      </c>
      <c r="C283" s="6">
        <v>126026</v>
      </c>
      <c r="D283" s="6">
        <v>126026</v>
      </c>
    </row>
    <row r="284" spans="1:4" x14ac:dyDescent="0.35">
      <c r="A284" s="8" t="s">
        <v>276</v>
      </c>
      <c r="B284" s="8" t="s">
        <v>144</v>
      </c>
      <c r="C284" s="6">
        <v>66428</v>
      </c>
      <c r="D284" s="6">
        <v>66428</v>
      </c>
    </row>
    <row r="285" spans="1:4" ht="17.25" customHeight="1" x14ac:dyDescent="0.35">
      <c r="A285" s="8" t="s">
        <v>277</v>
      </c>
      <c r="B285" s="8" t="s">
        <v>144</v>
      </c>
      <c r="C285" s="6">
        <v>32637</v>
      </c>
      <c r="D285" s="6">
        <v>32637</v>
      </c>
    </row>
    <row r="286" spans="1:4" ht="18" customHeight="1" x14ac:dyDescent="0.35">
      <c r="A286" s="8" t="s">
        <v>278</v>
      </c>
      <c r="B286" s="8" t="s">
        <v>144</v>
      </c>
      <c r="C286" s="6">
        <v>184470</v>
      </c>
      <c r="D286" s="6">
        <v>184470</v>
      </c>
    </row>
    <row r="287" spans="1:4" x14ac:dyDescent="0.35">
      <c r="A287" s="8" t="s">
        <v>279</v>
      </c>
      <c r="B287" s="8" t="s">
        <v>144</v>
      </c>
      <c r="C287" s="6">
        <v>105963</v>
      </c>
      <c r="D287" s="6">
        <v>105963</v>
      </c>
    </row>
    <row r="288" spans="1:4" x14ac:dyDescent="0.35">
      <c r="A288" s="8" t="s">
        <v>280</v>
      </c>
      <c r="B288" s="8" t="s">
        <v>144</v>
      </c>
      <c r="C288" s="6">
        <v>27190</v>
      </c>
      <c r="D288" s="6">
        <v>27190</v>
      </c>
    </row>
    <row r="289" spans="1:4" ht="16.5" customHeight="1" x14ac:dyDescent="0.35">
      <c r="A289" s="8" t="s">
        <v>281</v>
      </c>
      <c r="B289" s="8" t="s">
        <v>144</v>
      </c>
      <c r="C289" s="6">
        <v>216310</v>
      </c>
      <c r="D289" s="6">
        <v>216310</v>
      </c>
    </row>
    <row r="290" spans="1:4" x14ac:dyDescent="0.35">
      <c r="A290" s="8" t="s">
        <v>282</v>
      </c>
      <c r="B290" s="8" t="s">
        <v>144</v>
      </c>
      <c r="C290" s="6">
        <v>73523</v>
      </c>
      <c r="D290" s="6">
        <v>73523</v>
      </c>
    </row>
    <row r="291" spans="1:4" x14ac:dyDescent="0.35">
      <c r="A291" s="8" t="s">
        <v>283</v>
      </c>
      <c r="B291" s="8" t="s">
        <v>144</v>
      </c>
      <c r="C291" s="6">
        <v>72104</v>
      </c>
      <c r="D291" s="6">
        <v>72104</v>
      </c>
    </row>
    <row r="292" spans="1:4" x14ac:dyDescent="0.35">
      <c r="A292" s="8" t="s">
        <v>284</v>
      </c>
      <c r="B292" s="8" t="s">
        <v>144</v>
      </c>
      <c r="C292" s="6">
        <v>167250</v>
      </c>
      <c r="D292" s="6">
        <v>167250</v>
      </c>
    </row>
    <row r="293" spans="1:4" x14ac:dyDescent="0.35">
      <c r="A293" s="8" t="s">
        <v>285</v>
      </c>
      <c r="B293" s="8" t="s">
        <v>144</v>
      </c>
      <c r="C293" s="6">
        <v>173940</v>
      </c>
      <c r="D293" s="6">
        <v>173940</v>
      </c>
    </row>
    <row r="294" spans="1:4" x14ac:dyDescent="0.35">
      <c r="A294" s="8" t="s">
        <v>286</v>
      </c>
      <c r="B294" s="8" t="s">
        <v>144</v>
      </c>
      <c r="C294" s="6">
        <v>99065</v>
      </c>
      <c r="D294" s="6">
        <v>99065</v>
      </c>
    </row>
    <row r="295" spans="1:4" x14ac:dyDescent="0.35">
      <c r="A295" s="8" t="s">
        <v>287</v>
      </c>
      <c r="B295" s="8" t="s">
        <v>144</v>
      </c>
      <c r="C295" s="6">
        <v>177323</v>
      </c>
      <c r="D295" s="6">
        <v>177323</v>
      </c>
    </row>
    <row r="296" spans="1:4" x14ac:dyDescent="0.35">
      <c r="A296" s="8" t="s">
        <v>288</v>
      </c>
      <c r="B296" s="8" t="s">
        <v>144</v>
      </c>
      <c r="C296" s="6">
        <v>92235</v>
      </c>
      <c r="D296" s="6">
        <v>92235</v>
      </c>
    </row>
    <row r="297" spans="1:4" x14ac:dyDescent="0.35">
      <c r="A297" s="8" t="s">
        <v>289</v>
      </c>
      <c r="B297" s="8" t="s">
        <v>144</v>
      </c>
      <c r="C297" s="6">
        <v>215233</v>
      </c>
      <c r="D297" s="6">
        <v>215233</v>
      </c>
    </row>
    <row r="298" spans="1:4" x14ac:dyDescent="0.35">
      <c r="A298" s="8" t="s">
        <v>290</v>
      </c>
      <c r="B298" s="8" t="s">
        <v>144</v>
      </c>
      <c r="C298" s="6">
        <v>56495</v>
      </c>
      <c r="D298" s="6">
        <v>56495</v>
      </c>
    </row>
    <row r="299" spans="1:4" ht="19.5" customHeight="1" x14ac:dyDescent="0.35">
      <c r="A299" s="8" t="s">
        <v>291</v>
      </c>
      <c r="B299" s="8" t="s">
        <v>144</v>
      </c>
      <c r="C299" s="6">
        <v>921152</v>
      </c>
      <c r="D299" s="6">
        <v>921152</v>
      </c>
    </row>
    <row r="300" spans="1:4" x14ac:dyDescent="0.35">
      <c r="A300" s="8" t="s">
        <v>292</v>
      </c>
      <c r="B300" s="8" t="s">
        <v>144</v>
      </c>
      <c r="C300" s="6">
        <v>73523</v>
      </c>
      <c r="D300" s="6">
        <v>73523</v>
      </c>
    </row>
    <row r="301" spans="1:4" x14ac:dyDescent="0.35">
      <c r="A301" s="8" t="s">
        <v>293</v>
      </c>
      <c r="B301" s="8" t="s">
        <v>144</v>
      </c>
      <c r="C301" s="6">
        <v>59333</v>
      </c>
      <c r="D301" s="6">
        <v>59333</v>
      </c>
    </row>
    <row r="302" spans="1:4" x14ac:dyDescent="0.35">
      <c r="A302" s="8" t="s">
        <v>294</v>
      </c>
      <c r="B302" s="8" t="s">
        <v>144</v>
      </c>
      <c r="C302" s="6">
        <v>170280</v>
      </c>
      <c r="D302" s="6">
        <v>170280</v>
      </c>
    </row>
    <row r="303" spans="1:4" x14ac:dyDescent="0.35">
      <c r="A303" s="8" t="s">
        <v>295</v>
      </c>
      <c r="B303" s="8" t="s">
        <v>144</v>
      </c>
      <c r="C303" s="6">
        <v>480704</v>
      </c>
      <c r="D303" s="6">
        <v>480704</v>
      </c>
    </row>
    <row r="304" spans="1:4" x14ac:dyDescent="0.35">
      <c r="A304" s="8" t="s">
        <v>296</v>
      </c>
      <c r="B304" s="8" t="s">
        <v>144</v>
      </c>
      <c r="C304" s="6">
        <v>35475</v>
      </c>
      <c r="D304" s="6">
        <v>35475</v>
      </c>
    </row>
    <row r="305" spans="1:4" x14ac:dyDescent="0.35">
      <c r="A305" s="8" t="s">
        <v>297</v>
      </c>
      <c r="B305" s="8" t="s">
        <v>144</v>
      </c>
      <c r="C305" s="6">
        <v>50819</v>
      </c>
      <c r="D305" s="6">
        <v>50819</v>
      </c>
    </row>
    <row r="306" spans="1:4" x14ac:dyDescent="0.35">
      <c r="A306" s="8" t="s">
        <v>298</v>
      </c>
      <c r="B306" s="8" t="s">
        <v>144</v>
      </c>
      <c r="C306" s="6">
        <v>92583</v>
      </c>
      <c r="D306" s="6">
        <v>92583</v>
      </c>
    </row>
    <row r="307" spans="1:4" x14ac:dyDescent="0.35">
      <c r="A307" s="8" t="s">
        <v>299</v>
      </c>
      <c r="B307" s="8" t="s">
        <v>144</v>
      </c>
      <c r="C307" s="6">
        <v>141643</v>
      </c>
      <c r="D307" s="6">
        <v>141643</v>
      </c>
    </row>
    <row r="308" spans="1:4" x14ac:dyDescent="0.35">
      <c r="A308" s="8" t="s">
        <v>300</v>
      </c>
      <c r="B308" s="8" t="s">
        <v>144</v>
      </c>
      <c r="C308" s="6">
        <v>32637</v>
      </c>
      <c r="D308" s="6">
        <v>32637</v>
      </c>
    </row>
    <row r="309" spans="1:4" x14ac:dyDescent="0.35">
      <c r="A309" s="8" t="s">
        <v>301</v>
      </c>
      <c r="B309" s="8" t="s">
        <v>144</v>
      </c>
      <c r="C309" s="6">
        <v>106160</v>
      </c>
      <c r="D309" s="6">
        <v>106160</v>
      </c>
    </row>
    <row r="310" spans="1:4" x14ac:dyDescent="0.35">
      <c r="A310" s="8" t="s">
        <v>302</v>
      </c>
      <c r="B310" s="8" t="s">
        <v>144</v>
      </c>
      <c r="C310" s="6">
        <v>89397</v>
      </c>
      <c r="D310" s="6">
        <v>89397</v>
      </c>
    </row>
    <row r="311" spans="1:4" x14ac:dyDescent="0.35">
      <c r="A311" s="8" t="s">
        <v>303</v>
      </c>
      <c r="B311" s="8" t="s">
        <v>144</v>
      </c>
      <c r="C311" s="6">
        <v>117777</v>
      </c>
      <c r="D311" s="6">
        <v>117777</v>
      </c>
    </row>
    <row r="312" spans="1:4" x14ac:dyDescent="0.35">
      <c r="A312" s="8" t="s">
        <v>304</v>
      </c>
      <c r="B312" s="8" t="s">
        <v>144</v>
      </c>
      <c r="C312" s="6">
        <v>60752</v>
      </c>
      <c r="D312" s="6">
        <v>60752</v>
      </c>
    </row>
    <row r="313" spans="1:4" x14ac:dyDescent="0.35">
      <c r="A313" s="8" t="s">
        <v>305</v>
      </c>
      <c r="B313" s="8" t="s">
        <v>144</v>
      </c>
      <c r="C313" s="6">
        <v>47981</v>
      </c>
      <c r="D313" s="6">
        <v>47981</v>
      </c>
    </row>
    <row r="314" spans="1:4" x14ac:dyDescent="0.35">
      <c r="A314" s="8" t="s">
        <v>306</v>
      </c>
      <c r="B314" s="8" t="s">
        <v>144</v>
      </c>
      <c r="C314" s="6">
        <v>157253</v>
      </c>
      <c r="D314" s="6">
        <v>157253</v>
      </c>
    </row>
    <row r="315" spans="1:4" x14ac:dyDescent="0.35">
      <c r="A315" s="8" t="s">
        <v>307</v>
      </c>
      <c r="B315" s="8" t="s">
        <v>144</v>
      </c>
      <c r="C315" s="6">
        <v>187320</v>
      </c>
      <c r="D315" s="6">
        <v>187320</v>
      </c>
    </row>
    <row r="316" spans="1:4" x14ac:dyDescent="0.35">
      <c r="A316" s="8" t="s">
        <v>308</v>
      </c>
      <c r="B316" s="8" t="s">
        <v>144</v>
      </c>
      <c r="C316" s="6">
        <v>94813</v>
      </c>
      <c r="D316" s="6">
        <v>94813</v>
      </c>
    </row>
    <row r="317" spans="1:4" x14ac:dyDescent="0.35">
      <c r="A317" s="8" t="s">
        <v>309</v>
      </c>
      <c r="B317" s="8" t="s">
        <v>144</v>
      </c>
      <c r="C317" s="6">
        <v>53594</v>
      </c>
      <c r="D317" s="6">
        <v>53594</v>
      </c>
    </row>
    <row r="318" spans="1:4" ht="18" customHeight="1" x14ac:dyDescent="0.35">
      <c r="A318" s="8" t="s">
        <v>310</v>
      </c>
      <c r="B318" s="8" t="s">
        <v>144</v>
      </c>
      <c r="C318" s="6">
        <v>93389</v>
      </c>
      <c r="D318" s="6">
        <v>93389</v>
      </c>
    </row>
    <row r="319" spans="1:4" x14ac:dyDescent="0.35">
      <c r="A319" s="8" t="s">
        <v>311</v>
      </c>
      <c r="B319" s="8" t="s">
        <v>144</v>
      </c>
      <c r="C319" s="6">
        <v>525696</v>
      </c>
      <c r="D319" s="6">
        <v>525696</v>
      </c>
    </row>
    <row r="320" spans="1:4" x14ac:dyDescent="0.35">
      <c r="A320" s="8" t="s">
        <v>312</v>
      </c>
      <c r="B320" s="8" t="s">
        <v>144</v>
      </c>
      <c r="C320" s="6">
        <v>506939</v>
      </c>
      <c r="D320" s="6">
        <v>506939</v>
      </c>
    </row>
    <row r="321" spans="1:4" x14ac:dyDescent="0.35">
      <c r="A321" s="8" t="s">
        <v>313</v>
      </c>
      <c r="B321" s="8" t="s">
        <v>144</v>
      </c>
      <c r="C321" s="6">
        <v>492544</v>
      </c>
      <c r="D321" s="6">
        <v>492544</v>
      </c>
    </row>
    <row r="322" spans="1:4" x14ac:dyDescent="0.35">
      <c r="A322" s="8" t="s">
        <v>314</v>
      </c>
      <c r="B322" s="8" t="s">
        <v>144</v>
      </c>
      <c r="C322" s="6">
        <v>151640</v>
      </c>
      <c r="D322" s="6">
        <v>151640</v>
      </c>
    </row>
    <row r="323" spans="1:4" x14ac:dyDescent="0.35">
      <c r="A323" s="8" t="s">
        <v>315</v>
      </c>
      <c r="B323" s="8" t="s">
        <v>144</v>
      </c>
      <c r="C323" s="6">
        <v>215233</v>
      </c>
      <c r="D323" s="6">
        <v>215233</v>
      </c>
    </row>
    <row r="324" spans="1:4" x14ac:dyDescent="0.35">
      <c r="A324" s="8" t="s">
        <v>316</v>
      </c>
      <c r="B324" s="8" t="s">
        <v>144</v>
      </c>
      <c r="C324" s="6">
        <v>130493</v>
      </c>
      <c r="D324" s="6">
        <v>130493</v>
      </c>
    </row>
    <row r="325" spans="1:4" x14ac:dyDescent="0.35">
      <c r="A325" s="8" t="s">
        <v>317</v>
      </c>
      <c r="B325" s="8" t="s">
        <v>144</v>
      </c>
      <c r="C325" s="6">
        <v>52238</v>
      </c>
      <c r="D325" s="6">
        <v>52238</v>
      </c>
    </row>
    <row r="326" spans="1:4" x14ac:dyDescent="0.35">
      <c r="A326" s="8" t="s">
        <v>318</v>
      </c>
      <c r="B326" s="8" t="s">
        <v>144</v>
      </c>
      <c r="C326" s="6">
        <v>15609</v>
      </c>
      <c r="D326" s="6">
        <v>15609</v>
      </c>
    </row>
    <row r="327" spans="1:4" x14ac:dyDescent="0.35">
      <c r="A327" s="8" t="s">
        <v>319</v>
      </c>
      <c r="B327" s="8" t="s">
        <v>144</v>
      </c>
      <c r="C327" s="6">
        <v>51084</v>
      </c>
      <c r="D327" s="6">
        <v>51084</v>
      </c>
    </row>
    <row r="328" spans="1:4" x14ac:dyDescent="0.35">
      <c r="A328" s="8" t="s">
        <v>320</v>
      </c>
      <c r="B328" s="8" t="s">
        <v>144</v>
      </c>
      <c r="C328" s="6">
        <v>103733</v>
      </c>
      <c r="D328" s="6">
        <v>103733</v>
      </c>
    </row>
    <row r="329" spans="1:4" x14ac:dyDescent="0.35">
      <c r="A329" s="8" t="s">
        <v>321</v>
      </c>
      <c r="B329" s="8" t="s">
        <v>144</v>
      </c>
      <c r="C329" s="6">
        <v>31218</v>
      </c>
      <c r="D329" s="6">
        <v>31218</v>
      </c>
    </row>
    <row r="330" spans="1:4" x14ac:dyDescent="0.35">
      <c r="A330" s="8" t="s">
        <v>322</v>
      </c>
      <c r="B330" s="8" t="s">
        <v>144</v>
      </c>
      <c r="C330" s="6">
        <v>119196</v>
      </c>
      <c r="D330" s="6">
        <v>119196</v>
      </c>
    </row>
    <row r="331" spans="1:4" x14ac:dyDescent="0.35">
      <c r="A331" s="8" t="s">
        <v>323</v>
      </c>
      <c r="B331" s="8" t="s">
        <v>144</v>
      </c>
      <c r="C331" s="6">
        <v>139413</v>
      </c>
      <c r="D331" s="6">
        <v>139413</v>
      </c>
    </row>
    <row r="332" spans="1:4" x14ac:dyDescent="0.35">
      <c r="A332" s="8" t="s">
        <v>324</v>
      </c>
      <c r="B332" s="8" t="s">
        <v>144</v>
      </c>
      <c r="C332" s="6">
        <v>52238</v>
      </c>
      <c r="D332" s="6">
        <v>52238</v>
      </c>
    </row>
    <row r="333" spans="1:4" x14ac:dyDescent="0.35">
      <c r="A333" s="8" t="s">
        <v>325</v>
      </c>
      <c r="B333" s="8" t="s">
        <v>144</v>
      </c>
      <c r="C333" s="6">
        <v>119343</v>
      </c>
      <c r="D333" s="6">
        <v>119343</v>
      </c>
    </row>
    <row r="334" spans="1:4" x14ac:dyDescent="0.35">
      <c r="A334" s="8" t="s">
        <v>326</v>
      </c>
      <c r="B334" s="8" t="s">
        <v>144</v>
      </c>
      <c r="C334" s="6">
        <v>66428</v>
      </c>
      <c r="D334" s="6">
        <v>66428</v>
      </c>
    </row>
    <row r="335" spans="1:4" x14ac:dyDescent="0.35">
      <c r="A335" s="8" t="s">
        <v>327</v>
      </c>
      <c r="B335" s="8" t="s">
        <v>144</v>
      </c>
      <c r="C335" s="6">
        <v>156100</v>
      </c>
      <c r="D335" s="6">
        <v>156100</v>
      </c>
    </row>
    <row r="336" spans="1:4" x14ac:dyDescent="0.35">
      <c r="A336" s="8" t="s">
        <v>328</v>
      </c>
      <c r="B336" s="8" t="s">
        <v>144</v>
      </c>
      <c r="C336" s="6">
        <v>76361</v>
      </c>
      <c r="D336" s="6">
        <v>76361</v>
      </c>
    </row>
    <row r="337" spans="1:4" x14ac:dyDescent="0.35">
      <c r="A337" s="8" t="s">
        <v>329</v>
      </c>
      <c r="B337" s="8" t="s">
        <v>144</v>
      </c>
      <c r="C337" s="6">
        <v>79199</v>
      </c>
      <c r="D337" s="6">
        <v>79199</v>
      </c>
    </row>
    <row r="338" spans="1:4" x14ac:dyDescent="0.35">
      <c r="A338" s="8" t="s">
        <v>330</v>
      </c>
      <c r="B338" s="8" t="s">
        <v>144</v>
      </c>
      <c r="C338" s="6">
        <v>141643</v>
      </c>
      <c r="D338" s="6">
        <v>141643</v>
      </c>
    </row>
    <row r="339" spans="1:4" x14ac:dyDescent="0.35">
      <c r="A339" s="8" t="s">
        <v>331</v>
      </c>
      <c r="B339" s="8" t="s">
        <v>144</v>
      </c>
      <c r="C339" s="6">
        <v>686840</v>
      </c>
      <c r="D339" s="6">
        <v>686840</v>
      </c>
    </row>
    <row r="340" spans="1:4" x14ac:dyDescent="0.35">
      <c r="A340" s="8" t="s">
        <v>332</v>
      </c>
      <c r="B340" s="8" t="s">
        <v>144</v>
      </c>
      <c r="C340" s="6">
        <v>85140</v>
      </c>
      <c r="D340" s="6">
        <v>85140</v>
      </c>
    </row>
    <row r="341" spans="1:4" x14ac:dyDescent="0.35">
      <c r="A341" s="8" t="s">
        <v>333</v>
      </c>
      <c r="B341" s="8" t="s">
        <v>144</v>
      </c>
      <c r="C341" s="6">
        <v>65009</v>
      </c>
      <c r="D341" s="6">
        <v>65009</v>
      </c>
    </row>
    <row r="342" spans="1:4" x14ac:dyDescent="0.35">
      <c r="A342" s="8" t="s">
        <v>334</v>
      </c>
      <c r="B342" s="8" t="s">
        <v>144</v>
      </c>
      <c r="C342" s="6">
        <v>30471</v>
      </c>
      <c r="D342" s="6">
        <v>30471</v>
      </c>
    </row>
    <row r="343" spans="1:4" x14ac:dyDescent="0.35">
      <c r="A343" s="8" t="s">
        <v>335</v>
      </c>
      <c r="B343" s="8" t="s">
        <v>144</v>
      </c>
      <c r="C343" s="6">
        <v>30745</v>
      </c>
      <c r="D343" s="6">
        <v>30745</v>
      </c>
    </row>
    <row r="344" spans="1:4" x14ac:dyDescent="0.35">
      <c r="A344" s="8" t="s">
        <v>336</v>
      </c>
      <c r="B344" s="8" t="s">
        <v>144</v>
      </c>
      <c r="C344" s="6">
        <v>409851</v>
      </c>
      <c r="D344" s="6">
        <v>409851</v>
      </c>
    </row>
    <row r="345" spans="1:4" ht="20.25" customHeight="1" x14ac:dyDescent="0.35">
      <c r="A345" s="8" t="s">
        <v>337</v>
      </c>
      <c r="B345" s="8" t="s">
        <v>144</v>
      </c>
      <c r="C345" s="6">
        <v>776704</v>
      </c>
      <c r="D345" s="6">
        <v>776704</v>
      </c>
    </row>
    <row r="346" spans="1:4" x14ac:dyDescent="0.35">
      <c r="A346" s="8" t="s">
        <v>338</v>
      </c>
      <c r="B346" s="8" t="s">
        <v>144</v>
      </c>
      <c r="C346" s="6">
        <v>50819</v>
      </c>
      <c r="D346" s="6">
        <v>50819</v>
      </c>
    </row>
    <row r="347" spans="1:4" x14ac:dyDescent="0.35">
      <c r="A347" s="8" t="s">
        <v>339</v>
      </c>
      <c r="B347" s="8" t="s">
        <v>144</v>
      </c>
      <c r="C347" s="6">
        <v>301050</v>
      </c>
      <c r="D347" s="6">
        <v>301050</v>
      </c>
    </row>
    <row r="348" spans="1:4" x14ac:dyDescent="0.35">
      <c r="A348" s="8" t="s">
        <v>340</v>
      </c>
      <c r="B348" s="8" t="s">
        <v>144</v>
      </c>
      <c r="C348" s="6">
        <v>166173</v>
      </c>
      <c r="D348" s="6">
        <v>166173</v>
      </c>
    </row>
    <row r="349" spans="1:4" x14ac:dyDescent="0.35">
      <c r="A349" s="8" t="s">
        <v>341</v>
      </c>
      <c r="B349" s="8" t="s">
        <v>144</v>
      </c>
      <c r="C349" s="6">
        <v>326971</v>
      </c>
      <c r="D349" s="6">
        <v>326971</v>
      </c>
    </row>
    <row r="350" spans="1:4" ht="20.25" customHeight="1" x14ac:dyDescent="0.35">
      <c r="A350" s="8" t="s">
        <v>342</v>
      </c>
      <c r="B350" s="8" t="s">
        <v>144</v>
      </c>
      <c r="C350" s="6">
        <v>244223</v>
      </c>
      <c r="D350" s="6">
        <v>244223</v>
      </c>
    </row>
    <row r="351" spans="1:4" x14ac:dyDescent="0.35">
      <c r="A351" s="8" t="s">
        <v>343</v>
      </c>
      <c r="B351" s="8" t="s">
        <v>144</v>
      </c>
      <c r="C351" s="6">
        <v>47981</v>
      </c>
      <c r="D351" s="6">
        <v>47981</v>
      </c>
    </row>
    <row r="352" spans="1:4" x14ac:dyDescent="0.35">
      <c r="A352" s="8" t="s">
        <v>344</v>
      </c>
      <c r="B352" s="8" t="s">
        <v>144</v>
      </c>
      <c r="C352" s="6">
        <v>49400</v>
      </c>
      <c r="D352" s="6">
        <v>49400</v>
      </c>
    </row>
    <row r="353" spans="1:4" x14ac:dyDescent="0.35">
      <c r="A353" s="8" t="s">
        <v>115</v>
      </c>
      <c r="B353" s="8" t="s">
        <v>144</v>
      </c>
      <c r="C353" s="6">
        <v>172863</v>
      </c>
      <c r="D353" s="6">
        <v>172863</v>
      </c>
    </row>
    <row r="354" spans="1:4" x14ac:dyDescent="0.35">
      <c r="A354" s="8" t="s">
        <v>345</v>
      </c>
      <c r="B354" s="8" t="s">
        <v>144</v>
      </c>
      <c r="C354" s="6">
        <v>206313</v>
      </c>
      <c r="D354" s="6">
        <v>206313</v>
      </c>
    </row>
    <row r="355" spans="1:4" x14ac:dyDescent="0.35">
      <c r="A355" s="8" t="s">
        <v>346</v>
      </c>
      <c r="B355" s="8" t="s">
        <v>144</v>
      </c>
      <c r="C355" s="6">
        <v>31218</v>
      </c>
      <c r="D355" s="6">
        <v>31218</v>
      </c>
    </row>
    <row r="356" spans="1:4" x14ac:dyDescent="0.35">
      <c r="A356" s="8" t="s">
        <v>347</v>
      </c>
      <c r="B356" s="8" t="s">
        <v>144</v>
      </c>
      <c r="C356" s="6">
        <v>34290</v>
      </c>
      <c r="D356" s="6">
        <v>34290</v>
      </c>
    </row>
    <row r="357" spans="1:4" x14ac:dyDescent="0.35">
      <c r="A357" s="8" t="s">
        <v>348</v>
      </c>
      <c r="B357" s="8" t="s">
        <v>144</v>
      </c>
      <c r="C357" s="6">
        <v>36894</v>
      </c>
      <c r="D357" s="6">
        <v>36894</v>
      </c>
    </row>
    <row r="358" spans="1:4" x14ac:dyDescent="0.35">
      <c r="A358" s="8" t="s">
        <v>349</v>
      </c>
      <c r="B358" s="8" t="s">
        <v>144</v>
      </c>
      <c r="C358" s="6">
        <v>70685</v>
      </c>
      <c r="D358" s="6">
        <v>70685</v>
      </c>
    </row>
    <row r="359" spans="1:4" x14ac:dyDescent="0.35">
      <c r="A359" s="8" t="s">
        <v>350</v>
      </c>
      <c r="B359" s="8" t="s">
        <v>144</v>
      </c>
      <c r="C359" s="6">
        <v>159483</v>
      </c>
      <c r="D359" s="6">
        <v>159483</v>
      </c>
    </row>
    <row r="360" spans="1:4" x14ac:dyDescent="0.35">
      <c r="A360" s="8" t="s">
        <v>351</v>
      </c>
      <c r="B360" s="8" t="s">
        <v>144</v>
      </c>
      <c r="C360" s="6">
        <v>7545</v>
      </c>
      <c r="D360" s="6">
        <v>7545</v>
      </c>
    </row>
    <row r="361" spans="1:4" ht="15.5" x14ac:dyDescent="0.35">
      <c r="A361" s="151" t="s">
        <v>4628</v>
      </c>
      <c r="B361" s="21" t="s">
        <v>4629</v>
      </c>
      <c r="C361" s="7">
        <f>SUM(C152:C360)</f>
        <v>36277413</v>
      </c>
      <c r="D361" s="7">
        <f>SUM(D152:D360)</f>
        <v>36277413</v>
      </c>
    </row>
    <row r="362" spans="1:4" ht="15.5" x14ac:dyDescent="0.35">
      <c r="A362" s="21"/>
      <c r="B362" s="21"/>
      <c r="C362" s="7"/>
      <c r="D362" s="7"/>
    </row>
    <row r="363" spans="1:4" ht="42" customHeight="1" x14ac:dyDescent="0.35">
      <c r="A363" s="8" t="s">
        <v>352</v>
      </c>
      <c r="B363" s="164" t="s">
        <v>4677</v>
      </c>
      <c r="C363" s="6">
        <v>1808704</v>
      </c>
      <c r="D363" s="6">
        <v>1808704</v>
      </c>
    </row>
    <row r="364" spans="1:4" ht="26.25" customHeight="1" x14ac:dyDescent="0.35">
      <c r="A364" s="8" t="s">
        <v>354</v>
      </c>
      <c r="B364" s="8" t="s">
        <v>4678</v>
      </c>
      <c r="C364" s="6">
        <v>2704101</v>
      </c>
      <c r="D364" s="6">
        <v>2704101</v>
      </c>
    </row>
    <row r="365" spans="1:4" ht="36.75" customHeight="1" x14ac:dyDescent="0.35">
      <c r="A365" s="8" t="s">
        <v>355</v>
      </c>
      <c r="B365" s="8" t="s">
        <v>4677</v>
      </c>
      <c r="C365" s="6">
        <v>1214550</v>
      </c>
      <c r="D365" s="6">
        <v>1214549</v>
      </c>
    </row>
    <row r="366" spans="1:4" ht="32" x14ac:dyDescent="0.35">
      <c r="A366" s="8" t="s">
        <v>356</v>
      </c>
      <c r="B366" s="164" t="s">
        <v>4679</v>
      </c>
      <c r="C366" s="6">
        <v>247670</v>
      </c>
      <c r="D366" s="6">
        <v>247670</v>
      </c>
    </row>
    <row r="367" spans="1:4" ht="39.75" customHeight="1" x14ac:dyDescent="0.35">
      <c r="A367" s="8" t="s">
        <v>357</v>
      </c>
      <c r="B367" s="165" t="s">
        <v>4680</v>
      </c>
      <c r="C367" s="6">
        <v>508474</v>
      </c>
      <c r="D367" s="6">
        <v>508474</v>
      </c>
    </row>
    <row r="368" spans="1:4" ht="37.5" customHeight="1" x14ac:dyDescent="0.35">
      <c r="A368" s="8" t="s">
        <v>4630</v>
      </c>
      <c r="B368" s="40" t="s">
        <v>4681</v>
      </c>
      <c r="C368" s="6">
        <f>495340+21071</f>
        <v>516411</v>
      </c>
      <c r="D368" s="6">
        <v>516411</v>
      </c>
    </row>
    <row r="369" spans="1:24" s="10" customFormat="1" ht="36" customHeight="1" x14ac:dyDescent="0.35">
      <c r="A369" s="8" t="s">
        <v>4630</v>
      </c>
      <c r="B369" s="163" t="s">
        <v>4682</v>
      </c>
      <c r="C369" s="6">
        <v>161200</v>
      </c>
      <c r="D369" s="6">
        <v>161200</v>
      </c>
      <c r="E369"/>
      <c r="F369"/>
      <c r="G369"/>
      <c r="H369"/>
      <c r="I369"/>
      <c r="J369"/>
      <c r="K369"/>
      <c r="L369"/>
      <c r="M369"/>
      <c r="N369"/>
      <c r="O369"/>
      <c r="P369"/>
      <c r="Q369"/>
      <c r="R369"/>
      <c r="S369"/>
      <c r="T369"/>
      <c r="U369"/>
      <c r="V369"/>
      <c r="W369"/>
      <c r="X369"/>
    </row>
    <row r="370" spans="1:24" ht="138.75" customHeight="1" x14ac:dyDescent="0.35">
      <c r="A370" s="8" t="s">
        <v>359</v>
      </c>
      <c r="B370" s="8" t="s">
        <v>4683</v>
      </c>
      <c r="C370" s="6">
        <v>1524000</v>
      </c>
      <c r="D370" s="6">
        <v>1524000</v>
      </c>
    </row>
    <row r="371" spans="1:24" ht="82.5" customHeight="1" x14ac:dyDescent="0.35">
      <c r="A371" s="8" t="s">
        <v>359</v>
      </c>
      <c r="B371" s="8" t="s">
        <v>4683</v>
      </c>
      <c r="C371" s="6">
        <v>894815</v>
      </c>
      <c r="D371" s="6">
        <v>894815</v>
      </c>
    </row>
    <row r="372" spans="1:24" ht="73.5" customHeight="1" x14ac:dyDescent="0.35">
      <c r="A372" s="8" t="s">
        <v>359</v>
      </c>
      <c r="B372" s="8" t="s">
        <v>4683</v>
      </c>
      <c r="C372" s="6">
        <v>190500</v>
      </c>
      <c r="D372" s="6">
        <v>190500</v>
      </c>
    </row>
    <row r="373" spans="1:24" ht="69" customHeight="1" x14ac:dyDescent="0.35">
      <c r="A373" s="8" t="s">
        <v>359</v>
      </c>
      <c r="B373" s="8" t="s">
        <v>4683</v>
      </c>
      <c r="C373" s="6">
        <v>474000</v>
      </c>
      <c r="D373" s="6">
        <v>474000</v>
      </c>
    </row>
    <row r="374" spans="1:24" ht="71.25" customHeight="1" x14ac:dyDescent="0.35">
      <c r="A374" s="8" t="s">
        <v>359</v>
      </c>
      <c r="B374" s="8" t="s">
        <v>4683</v>
      </c>
      <c r="C374" s="6">
        <v>252000</v>
      </c>
      <c r="D374" s="6">
        <v>252000</v>
      </c>
    </row>
    <row r="375" spans="1:24" ht="90.75" customHeight="1" x14ac:dyDescent="0.35">
      <c r="A375" s="8" t="s">
        <v>359</v>
      </c>
      <c r="B375" s="8" t="s">
        <v>4683</v>
      </c>
      <c r="C375" s="6">
        <v>213000</v>
      </c>
      <c r="D375" s="6">
        <v>213000</v>
      </c>
    </row>
    <row r="376" spans="1:24" ht="33" customHeight="1" x14ac:dyDescent="0.35">
      <c r="A376" s="8" t="s">
        <v>360</v>
      </c>
      <c r="B376" s="164" t="s">
        <v>4684</v>
      </c>
      <c r="C376" s="6">
        <v>689700</v>
      </c>
      <c r="D376" s="6">
        <v>689700</v>
      </c>
    </row>
    <row r="377" spans="1:24" ht="24.75" customHeight="1" x14ac:dyDescent="0.35">
      <c r="A377" s="8" t="s">
        <v>361</v>
      </c>
      <c r="B377" s="8" t="s">
        <v>4685</v>
      </c>
      <c r="C377" s="6">
        <v>406324</v>
      </c>
      <c r="D377" s="6">
        <v>406324</v>
      </c>
    </row>
    <row r="378" spans="1:24" x14ac:dyDescent="0.35">
      <c r="A378" s="151" t="s">
        <v>4631</v>
      </c>
      <c r="B378" s="21" t="s">
        <v>4629</v>
      </c>
      <c r="C378" s="7">
        <f>SUM(C363:C377)</f>
        <v>11805449</v>
      </c>
      <c r="D378" s="6">
        <f>SUM(D363:D377)</f>
        <v>11805448</v>
      </c>
    </row>
    <row r="379" spans="1:24" x14ac:dyDescent="0.35">
      <c r="A379" s="152" t="s">
        <v>4635</v>
      </c>
      <c r="B379" s="159" t="s">
        <v>4632</v>
      </c>
      <c r="C379" s="154">
        <f>C361+C150+C127+C378</f>
        <v>248158749</v>
      </c>
      <c r="D379" s="6">
        <f>D361+D150+D127+D378</f>
        <v>248158748</v>
      </c>
    </row>
    <row r="380" spans="1:24" x14ac:dyDescent="0.35">
      <c r="A380" s="21"/>
      <c r="B380" s="151"/>
      <c r="C380" s="7"/>
      <c r="D380" s="6"/>
    </row>
    <row r="381" spans="1:24" x14ac:dyDescent="0.35">
      <c r="A381" s="21" t="s">
        <v>4633</v>
      </c>
      <c r="D381" s="6"/>
    </row>
    <row r="382" spans="1:24" ht="21.75" customHeight="1" x14ac:dyDescent="0.35">
      <c r="A382" s="8" t="s">
        <v>362</v>
      </c>
      <c r="B382" s="8" t="s">
        <v>363</v>
      </c>
      <c r="C382" s="6">
        <v>156491</v>
      </c>
      <c r="D382" s="6">
        <v>156491</v>
      </c>
    </row>
    <row r="383" spans="1:24" x14ac:dyDescent="0.35">
      <c r="A383" s="8" t="s">
        <v>364</v>
      </c>
      <c r="B383" s="8" t="s">
        <v>363</v>
      </c>
      <c r="C383" s="6">
        <v>988745</v>
      </c>
      <c r="D383" s="6">
        <v>988745</v>
      </c>
    </row>
    <row r="384" spans="1:24" x14ac:dyDescent="0.35">
      <c r="A384" s="8" t="s">
        <v>365</v>
      </c>
      <c r="B384" s="8" t="s">
        <v>363</v>
      </c>
      <c r="C384" s="6">
        <v>130775</v>
      </c>
      <c r="D384" s="6">
        <v>130775</v>
      </c>
    </row>
    <row r="385" spans="1:4" ht="18" customHeight="1" x14ac:dyDescent="0.35">
      <c r="A385" s="8" t="s">
        <v>366</v>
      </c>
      <c r="B385" s="8" t="s">
        <v>363</v>
      </c>
      <c r="C385" s="6">
        <v>186935</v>
      </c>
      <c r="D385" s="6">
        <v>186935</v>
      </c>
    </row>
    <row r="386" spans="1:4" ht="19.5" customHeight="1" x14ac:dyDescent="0.35">
      <c r="A386" s="8" t="s">
        <v>367</v>
      </c>
      <c r="B386" s="8" t="s">
        <v>363</v>
      </c>
      <c r="C386" s="6">
        <v>174661</v>
      </c>
      <c r="D386" s="6">
        <v>174661</v>
      </c>
    </row>
    <row r="387" spans="1:4" ht="17.25" customHeight="1" x14ac:dyDescent="0.35">
      <c r="A387" s="8" t="s">
        <v>368</v>
      </c>
      <c r="B387" s="8" t="s">
        <v>363</v>
      </c>
      <c r="C387" s="6">
        <v>211469</v>
      </c>
      <c r="D387" s="6">
        <v>211469</v>
      </c>
    </row>
    <row r="388" spans="1:4" x14ac:dyDescent="0.35">
      <c r="A388" s="8" t="s">
        <v>369</v>
      </c>
      <c r="B388" s="8" t="s">
        <v>363</v>
      </c>
      <c r="C388" s="6">
        <v>512519</v>
      </c>
      <c r="D388" s="6">
        <v>512519</v>
      </c>
    </row>
    <row r="389" spans="1:4" x14ac:dyDescent="0.35">
      <c r="A389" s="8" t="s">
        <v>370</v>
      </c>
      <c r="B389" s="8" t="s">
        <v>363</v>
      </c>
      <c r="C389" s="6">
        <v>154572</v>
      </c>
      <c r="D389" s="6">
        <v>154572</v>
      </c>
    </row>
    <row r="390" spans="1:4" x14ac:dyDescent="0.35">
      <c r="A390" s="8" t="s">
        <v>371</v>
      </c>
      <c r="B390" s="8" t="s">
        <v>363</v>
      </c>
      <c r="C390" s="6">
        <v>1224106</v>
      </c>
      <c r="D390" s="6">
        <v>1224106</v>
      </c>
    </row>
    <row r="391" spans="1:4" x14ac:dyDescent="0.35">
      <c r="A391" s="8" t="s">
        <v>372</v>
      </c>
      <c r="B391" s="8" t="s">
        <v>363</v>
      </c>
      <c r="C391" s="6">
        <v>1039734</v>
      </c>
      <c r="D391" s="6">
        <v>1039734</v>
      </c>
    </row>
    <row r="392" spans="1:4" ht="20.25" customHeight="1" x14ac:dyDescent="0.35">
      <c r="A392" s="8" t="s">
        <v>373</v>
      </c>
      <c r="B392" s="8" t="s">
        <v>363</v>
      </c>
      <c r="C392" s="6">
        <v>129421</v>
      </c>
      <c r="D392" s="6">
        <v>129421</v>
      </c>
    </row>
    <row r="393" spans="1:4" x14ac:dyDescent="0.35">
      <c r="A393" s="8" t="s">
        <v>374</v>
      </c>
      <c r="B393" s="8" t="s">
        <v>363</v>
      </c>
      <c r="C393" s="6">
        <v>421560</v>
      </c>
      <c r="D393" s="6">
        <v>421560</v>
      </c>
    </row>
    <row r="394" spans="1:4" x14ac:dyDescent="0.35">
      <c r="A394" s="8" t="s">
        <v>375</v>
      </c>
      <c r="B394" s="8" t="s">
        <v>363</v>
      </c>
      <c r="C394" s="6">
        <v>421560</v>
      </c>
      <c r="D394" s="6">
        <v>421560</v>
      </c>
    </row>
    <row r="395" spans="1:4" x14ac:dyDescent="0.35">
      <c r="A395" s="8" t="s">
        <v>376</v>
      </c>
      <c r="B395" s="8" t="s">
        <v>363</v>
      </c>
      <c r="C395" s="6">
        <v>181025</v>
      </c>
      <c r="D395" s="6">
        <v>181025</v>
      </c>
    </row>
    <row r="396" spans="1:4" x14ac:dyDescent="0.35">
      <c r="A396" s="8" t="s">
        <v>377</v>
      </c>
      <c r="B396" s="8" t="s">
        <v>363</v>
      </c>
      <c r="C396" s="6">
        <v>839081</v>
      </c>
      <c r="D396" s="6">
        <v>839081</v>
      </c>
    </row>
    <row r="397" spans="1:4" x14ac:dyDescent="0.35">
      <c r="A397" s="8" t="s">
        <v>378</v>
      </c>
      <c r="B397" s="8" t="s">
        <v>363</v>
      </c>
      <c r="C397" s="6">
        <v>224832</v>
      </c>
      <c r="D397" s="6">
        <v>224832</v>
      </c>
    </row>
    <row r="398" spans="1:4" x14ac:dyDescent="0.35">
      <c r="A398" s="8" t="s">
        <v>379</v>
      </c>
      <c r="B398" s="8" t="s">
        <v>363</v>
      </c>
      <c r="C398" s="6">
        <v>620183</v>
      </c>
      <c r="D398" s="6">
        <v>620183</v>
      </c>
    </row>
    <row r="399" spans="1:4" x14ac:dyDescent="0.35">
      <c r="A399" s="8" t="s">
        <v>380</v>
      </c>
      <c r="B399" s="8" t="s">
        <v>363</v>
      </c>
      <c r="C399" s="6">
        <v>182676</v>
      </c>
      <c r="D399" s="6">
        <v>182676</v>
      </c>
    </row>
    <row r="400" spans="1:4" ht="14.25" customHeight="1" x14ac:dyDescent="0.35">
      <c r="A400" s="8" t="s">
        <v>381</v>
      </c>
      <c r="B400" s="8" t="s">
        <v>363</v>
      </c>
      <c r="C400" s="6">
        <v>234821</v>
      </c>
      <c r="D400" s="6">
        <v>234821</v>
      </c>
    </row>
    <row r="401" spans="1:4" x14ac:dyDescent="0.35">
      <c r="A401" s="8" t="s">
        <v>382</v>
      </c>
      <c r="B401" s="8" t="s">
        <v>363</v>
      </c>
      <c r="C401" s="6">
        <v>394858</v>
      </c>
      <c r="D401" s="6">
        <v>394858</v>
      </c>
    </row>
    <row r="402" spans="1:4" x14ac:dyDescent="0.35">
      <c r="A402" s="8" t="s">
        <v>383</v>
      </c>
      <c r="B402" s="8" t="s">
        <v>363</v>
      </c>
      <c r="C402" s="6">
        <v>210780</v>
      </c>
      <c r="D402" s="6">
        <v>210780</v>
      </c>
    </row>
    <row r="403" spans="1:4" ht="17.25" customHeight="1" x14ac:dyDescent="0.35">
      <c r="A403" s="8" t="s">
        <v>384</v>
      </c>
      <c r="B403" s="8" t="s">
        <v>363</v>
      </c>
      <c r="C403" s="6">
        <v>504958</v>
      </c>
      <c r="D403" s="6">
        <v>504958</v>
      </c>
    </row>
    <row r="404" spans="1:4" x14ac:dyDescent="0.35">
      <c r="A404" s="8" t="s">
        <v>385</v>
      </c>
      <c r="B404" s="8" t="s">
        <v>363</v>
      </c>
      <c r="C404" s="6">
        <v>507327</v>
      </c>
      <c r="D404" s="6">
        <v>507327</v>
      </c>
    </row>
    <row r="405" spans="1:4" x14ac:dyDescent="0.35">
      <c r="A405" s="8" t="s">
        <v>386</v>
      </c>
      <c r="B405" s="8" t="s">
        <v>363</v>
      </c>
      <c r="C405" s="6">
        <v>134321</v>
      </c>
      <c r="D405" s="6">
        <v>134321</v>
      </c>
    </row>
    <row r="406" spans="1:4" x14ac:dyDescent="0.35">
      <c r="A406" s="8" t="s">
        <v>387</v>
      </c>
      <c r="B406" s="8" t="s">
        <v>363</v>
      </c>
      <c r="C406" s="6">
        <v>717341</v>
      </c>
      <c r="D406" s="6">
        <v>717341</v>
      </c>
    </row>
    <row r="407" spans="1:4" x14ac:dyDescent="0.35">
      <c r="A407" s="8" t="s">
        <v>388</v>
      </c>
      <c r="B407" s="8" t="s">
        <v>363</v>
      </c>
      <c r="C407" s="6">
        <v>421560</v>
      </c>
      <c r="D407" s="6">
        <v>421560</v>
      </c>
    </row>
    <row r="408" spans="1:4" x14ac:dyDescent="0.35">
      <c r="A408" s="8" t="s">
        <v>389</v>
      </c>
      <c r="B408" s="8" t="s">
        <v>363</v>
      </c>
      <c r="C408" s="6">
        <v>266723</v>
      </c>
      <c r="D408" s="6">
        <v>266723</v>
      </c>
    </row>
    <row r="409" spans="1:4" x14ac:dyDescent="0.35">
      <c r="A409" s="8" t="s">
        <v>254</v>
      </c>
      <c r="B409" s="8" t="s">
        <v>363</v>
      </c>
      <c r="C409" s="6">
        <v>351300</v>
      </c>
      <c r="D409" s="6">
        <v>351300</v>
      </c>
    </row>
    <row r="410" spans="1:4" x14ac:dyDescent="0.35">
      <c r="A410" s="8" t="s">
        <v>390</v>
      </c>
      <c r="B410" s="8" t="s">
        <v>363</v>
      </c>
      <c r="C410" s="6">
        <v>436349</v>
      </c>
      <c r="D410" s="6">
        <v>436349</v>
      </c>
    </row>
    <row r="411" spans="1:4" ht="17.25" customHeight="1" x14ac:dyDescent="0.35">
      <c r="A411" s="8" t="s">
        <v>391</v>
      </c>
      <c r="B411" s="8" t="s">
        <v>363</v>
      </c>
      <c r="C411" s="6">
        <v>155309</v>
      </c>
      <c r="D411" s="6">
        <v>155309</v>
      </c>
    </row>
    <row r="412" spans="1:4" ht="18" customHeight="1" x14ac:dyDescent="0.35">
      <c r="A412" s="8" t="s">
        <v>392</v>
      </c>
      <c r="B412" s="8" t="s">
        <v>363</v>
      </c>
      <c r="C412" s="6">
        <v>281040</v>
      </c>
      <c r="D412" s="6">
        <v>281040</v>
      </c>
    </row>
    <row r="413" spans="1:4" x14ac:dyDescent="0.35">
      <c r="A413" s="8" t="s">
        <v>393</v>
      </c>
      <c r="B413" s="8" t="s">
        <v>363</v>
      </c>
      <c r="C413" s="6">
        <v>519924</v>
      </c>
      <c r="D413" s="6">
        <v>519924</v>
      </c>
    </row>
    <row r="414" spans="1:4" x14ac:dyDescent="0.35">
      <c r="A414" s="8" t="s">
        <v>394</v>
      </c>
      <c r="B414" s="8" t="s">
        <v>363</v>
      </c>
      <c r="C414" s="6">
        <v>562080</v>
      </c>
      <c r="D414" s="6">
        <v>562080</v>
      </c>
    </row>
    <row r="415" spans="1:4" x14ac:dyDescent="0.35">
      <c r="A415" s="8" t="s">
        <v>395</v>
      </c>
      <c r="B415" s="8" t="s">
        <v>363</v>
      </c>
      <c r="C415" s="6">
        <v>281040</v>
      </c>
      <c r="D415" s="6">
        <v>281040</v>
      </c>
    </row>
    <row r="416" spans="1:4" x14ac:dyDescent="0.35">
      <c r="A416" s="8" t="s">
        <v>396</v>
      </c>
      <c r="B416" s="8" t="s">
        <v>363</v>
      </c>
      <c r="C416" s="6">
        <v>266988</v>
      </c>
      <c r="D416" s="6">
        <v>266988</v>
      </c>
    </row>
    <row r="417" spans="1:4" x14ac:dyDescent="0.35">
      <c r="A417" s="8" t="s">
        <v>397</v>
      </c>
      <c r="B417" s="8" t="s">
        <v>363</v>
      </c>
      <c r="C417" s="6">
        <v>589715</v>
      </c>
      <c r="D417" s="6">
        <v>589715</v>
      </c>
    </row>
    <row r="418" spans="1:4" x14ac:dyDescent="0.35">
      <c r="A418" s="8" t="s">
        <v>398</v>
      </c>
      <c r="B418" s="8" t="s">
        <v>363</v>
      </c>
      <c r="C418" s="6">
        <v>119133</v>
      </c>
      <c r="D418" s="6">
        <v>119133</v>
      </c>
    </row>
    <row r="419" spans="1:4" ht="18" customHeight="1" x14ac:dyDescent="0.35">
      <c r="A419" s="8" t="s">
        <v>399</v>
      </c>
      <c r="B419" s="8" t="s">
        <v>363</v>
      </c>
      <c r="C419" s="6">
        <v>211469</v>
      </c>
      <c r="D419" s="6">
        <v>211469</v>
      </c>
    </row>
    <row r="420" spans="1:4" x14ac:dyDescent="0.35">
      <c r="A420" s="8" t="s">
        <v>400</v>
      </c>
      <c r="B420" s="8" t="s">
        <v>363</v>
      </c>
      <c r="C420" s="6">
        <v>1377027</v>
      </c>
      <c r="D420" s="6">
        <v>1377027</v>
      </c>
    </row>
    <row r="421" spans="1:4" x14ac:dyDescent="0.35">
      <c r="A421" s="8" t="s">
        <v>401</v>
      </c>
      <c r="B421" s="8" t="s">
        <v>363</v>
      </c>
      <c r="C421" s="6">
        <v>497285</v>
      </c>
      <c r="D421" s="6">
        <v>497285</v>
      </c>
    </row>
    <row r="422" spans="1:4" x14ac:dyDescent="0.35">
      <c r="A422" s="8" t="s">
        <v>402</v>
      </c>
      <c r="B422" s="8" t="s">
        <v>363</v>
      </c>
      <c r="C422" s="6">
        <v>323909</v>
      </c>
      <c r="D422" s="6">
        <v>323909</v>
      </c>
    </row>
    <row r="423" spans="1:4" x14ac:dyDescent="0.35">
      <c r="A423" s="8" t="s">
        <v>403</v>
      </c>
      <c r="B423" s="8" t="s">
        <v>363</v>
      </c>
      <c r="C423" s="6">
        <v>183389</v>
      </c>
      <c r="D423" s="6">
        <v>183389</v>
      </c>
    </row>
    <row r="424" spans="1:4" x14ac:dyDescent="0.35">
      <c r="A424" s="8" t="s">
        <v>404</v>
      </c>
      <c r="B424" s="8" t="s">
        <v>363</v>
      </c>
      <c r="C424" s="6">
        <v>207923</v>
      </c>
      <c r="D424" s="6">
        <v>207923</v>
      </c>
    </row>
    <row r="425" spans="1:4" x14ac:dyDescent="0.35">
      <c r="A425" s="8" t="s">
        <v>405</v>
      </c>
      <c r="B425" s="8" t="s">
        <v>363</v>
      </c>
      <c r="C425" s="6">
        <v>155309</v>
      </c>
      <c r="D425" s="6">
        <v>155309</v>
      </c>
    </row>
    <row r="426" spans="1:4" x14ac:dyDescent="0.35">
      <c r="A426" s="8" t="s">
        <v>406</v>
      </c>
      <c r="B426" s="8" t="s">
        <v>363</v>
      </c>
      <c r="C426" s="6">
        <v>157673</v>
      </c>
      <c r="D426" s="6">
        <v>157673</v>
      </c>
    </row>
    <row r="427" spans="1:4" x14ac:dyDescent="0.35">
      <c r="A427" s="8" t="s">
        <v>407</v>
      </c>
      <c r="B427" s="8" t="s">
        <v>363</v>
      </c>
      <c r="C427" s="6">
        <v>212651</v>
      </c>
      <c r="D427" s="6">
        <v>212651</v>
      </c>
    </row>
    <row r="428" spans="1:4" x14ac:dyDescent="0.35">
      <c r="A428" s="8" t="s">
        <v>408</v>
      </c>
      <c r="B428" s="8" t="s">
        <v>363</v>
      </c>
      <c r="C428" s="6">
        <v>404855</v>
      </c>
      <c r="D428" s="6">
        <v>404855</v>
      </c>
    </row>
    <row r="429" spans="1:4" x14ac:dyDescent="0.35">
      <c r="A429" s="8" t="s">
        <v>409</v>
      </c>
      <c r="B429" s="8" t="s">
        <v>363</v>
      </c>
      <c r="C429" s="6">
        <v>168624</v>
      </c>
      <c r="D429" s="6">
        <v>168624</v>
      </c>
    </row>
    <row r="430" spans="1:4" x14ac:dyDescent="0.35">
      <c r="A430" s="8" t="s">
        <v>410</v>
      </c>
      <c r="B430" s="8" t="s">
        <v>363</v>
      </c>
      <c r="C430" s="6">
        <v>189299</v>
      </c>
      <c r="D430" s="6">
        <v>189299</v>
      </c>
    </row>
    <row r="431" spans="1:4" x14ac:dyDescent="0.35">
      <c r="A431" s="8" t="s">
        <v>411</v>
      </c>
      <c r="B431" s="8" t="s">
        <v>363</v>
      </c>
      <c r="C431" s="6">
        <v>695219</v>
      </c>
      <c r="D431" s="6">
        <v>695219</v>
      </c>
    </row>
    <row r="432" spans="1:4" ht="15.75" customHeight="1" x14ac:dyDescent="0.35">
      <c r="A432" s="8" t="s">
        <v>412</v>
      </c>
      <c r="B432" s="8" t="s">
        <v>363</v>
      </c>
      <c r="C432" s="6">
        <v>579645</v>
      </c>
      <c r="D432" s="6">
        <v>579645</v>
      </c>
    </row>
    <row r="433" spans="1:4" ht="21" customHeight="1" x14ac:dyDescent="0.35">
      <c r="A433" s="8" t="s">
        <v>413</v>
      </c>
      <c r="B433" s="8" t="s">
        <v>363</v>
      </c>
      <c r="C433" s="6">
        <v>773549</v>
      </c>
      <c r="D433" s="6">
        <v>773549</v>
      </c>
    </row>
    <row r="434" spans="1:4" ht="17.25" customHeight="1" x14ac:dyDescent="0.35">
      <c r="A434" s="8" t="s">
        <v>414</v>
      </c>
      <c r="B434" s="8" t="s">
        <v>363</v>
      </c>
      <c r="C434" s="6">
        <v>211469</v>
      </c>
      <c r="D434" s="6">
        <v>211469</v>
      </c>
    </row>
    <row r="435" spans="1:4" x14ac:dyDescent="0.35">
      <c r="A435" s="8" t="s">
        <v>415</v>
      </c>
      <c r="B435" s="8" t="s">
        <v>363</v>
      </c>
      <c r="C435" s="6">
        <v>421560</v>
      </c>
      <c r="D435" s="6">
        <v>421560</v>
      </c>
    </row>
    <row r="436" spans="1:4" x14ac:dyDescent="0.35">
      <c r="A436" s="8" t="s">
        <v>416</v>
      </c>
      <c r="B436" s="8" t="s">
        <v>363</v>
      </c>
      <c r="C436" s="6">
        <v>183389</v>
      </c>
      <c r="D436" s="6">
        <v>183389</v>
      </c>
    </row>
    <row r="437" spans="1:4" x14ac:dyDescent="0.35">
      <c r="A437" s="8" t="s">
        <v>417</v>
      </c>
      <c r="B437" s="8" t="s">
        <v>363</v>
      </c>
      <c r="C437" s="6">
        <v>130775</v>
      </c>
      <c r="D437" s="6">
        <v>130775</v>
      </c>
    </row>
    <row r="438" spans="1:4" ht="19.5" customHeight="1" x14ac:dyDescent="0.35">
      <c r="A438" s="8" t="s">
        <v>418</v>
      </c>
      <c r="B438" s="8" t="s">
        <v>363</v>
      </c>
      <c r="C438" s="6">
        <v>337248</v>
      </c>
      <c r="D438" s="6">
        <v>337248</v>
      </c>
    </row>
    <row r="439" spans="1:4" x14ac:dyDescent="0.35">
      <c r="A439" s="8" t="s">
        <v>419</v>
      </c>
      <c r="B439" s="8" t="s">
        <v>363</v>
      </c>
      <c r="C439" s="6">
        <v>183389</v>
      </c>
      <c r="D439" s="6">
        <v>183389</v>
      </c>
    </row>
    <row r="440" spans="1:4" x14ac:dyDescent="0.35">
      <c r="A440" s="8" t="s">
        <v>420</v>
      </c>
      <c r="B440" s="8" t="s">
        <v>363</v>
      </c>
      <c r="C440" s="6">
        <v>156491</v>
      </c>
      <c r="D440" s="6">
        <v>156491</v>
      </c>
    </row>
    <row r="441" spans="1:4" x14ac:dyDescent="0.35">
      <c r="A441" s="8" t="s">
        <v>421</v>
      </c>
      <c r="B441" s="8" t="s">
        <v>363</v>
      </c>
      <c r="C441" s="6">
        <v>137720</v>
      </c>
      <c r="D441" s="6">
        <v>137720</v>
      </c>
    </row>
    <row r="442" spans="1:4" ht="19.5" customHeight="1" x14ac:dyDescent="0.35">
      <c r="A442" s="8" t="s">
        <v>422</v>
      </c>
      <c r="B442" s="8" t="s">
        <v>363</v>
      </c>
      <c r="C442" s="6">
        <v>337248</v>
      </c>
      <c r="D442" s="6">
        <v>337248</v>
      </c>
    </row>
    <row r="443" spans="1:4" ht="21.75" customHeight="1" x14ac:dyDescent="0.35">
      <c r="A443" s="8" t="s">
        <v>423</v>
      </c>
      <c r="B443" s="8" t="s">
        <v>363</v>
      </c>
      <c r="C443" s="6">
        <v>266988</v>
      </c>
      <c r="D443" s="6">
        <v>266988</v>
      </c>
    </row>
    <row r="444" spans="1:4" x14ac:dyDescent="0.35">
      <c r="A444" s="8" t="s">
        <v>424</v>
      </c>
      <c r="B444" s="8" t="s">
        <v>363</v>
      </c>
      <c r="C444" s="6">
        <v>422938</v>
      </c>
      <c r="D444" s="6">
        <v>422938</v>
      </c>
    </row>
    <row r="445" spans="1:4" x14ac:dyDescent="0.35">
      <c r="A445" s="8" t="s">
        <v>425</v>
      </c>
      <c r="B445" s="8" t="s">
        <v>363</v>
      </c>
      <c r="C445" s="6">
        <v>389621</v>
      </c>
      <c r="D445" s="6">
        <v>389621</v>
      </c>
    </row>
    <row r="446" spans="1:4" x14ac:dyDescent="0.35">
      <c r="A446" s="8" t="s">
        <v>426</v>
      </c>
      <c r="B446" s="8" t="s">
        <v>363</v>
      </c>
      <c r="C446" s="6">
        <v>421560</v>
      </c>
      <c r="D446" s="6">
        <v>421560</v>
      </c>
    </row>
    <row r="447" spans="1:4" ht="15.5" x14ac:dyDescent="0.35">
      <c r="A447" s="151" t="s">
        <v>4636</v>
      </c>
      <c r="B447" s="21" t="s">
        <v>4629</v>
      </c>
      <c r="C447" s="7">
        <f>SUM(C382:C446)</f>
        <v>24494134</v>
      </c>
      <c r="D447" s="7">
        <f>SUM(D382:D446)</f>
        <v>24494134</v>
      </c>
    </row>
    <row r="448" spans="1:4" ht="15.5" x14ac:dyDescent="0.35">
      <c r="A448" s="151"/>
      <c r="B448" s="21"/>
      <c r="C448" s="7"/>
      <c r="D448" s="7"/>
    </row>
    <row r="449" spans="1:4" x14ac:dyDescent="0.35">
      <c r="A449" s="8" t="s">
        <v>427</v>
      </c>
      <c r="B449" s="8" t="s">
        <v>428</v>
      </c>
      <c r="C449" s="6">
        <v>1373400</v>
      </c>
      <c r="D449" s="6">
        <v>1373400</v>
      </c>
    </row>
    <row r="450" spans="1:4" x14ac:dyDescent="0.35">
      <c r="A450" s="8" t="s">
        <v>429</v>
      </c>
      <c r="B450" s="8" t="s">
        <v>428</v>
      </c>
      <c r="C450" s="6">
        <v>1084500</v>
      </c>
      <c r="D450" s="6">
        <v>1084500</v>
      </c>
    </row>
    <row r="451" spans="1:4" x14ac:dyDescent="0.35">
      <c r="A451" s="8" t="s">
        <v>364</v>
      </c>
      <c r="B451" s="8" t="s">
        <v>428</v>
      </c>
      <c r="C451" s="6">
        <v>1716480</v>
      </c>
      <c r="D451" s="6">
        <v>1716480</v>
      </c>
    </row>
    <row r="452" spans="1:4" x14ac:dyDescent="0.35">
      <c r="A452" s="8" t="s">
        <v>430</v>
      </c>
      <c r="B452" s="8" t="s">
        <v>428</v>
      </c>
      <c r="C452" s="6">
        <v>3353100</v>
      </c>
      <c r="D452" s="6">
        <v>3353100</v>
      </c>
    </row>
    <row r="453" spans="1:4" x14ac:dyDescent="0.35">
      <c r="A453" s="8" t="s">
        <v>431</v>
      </c>
      <c r="B453" s="8" t="s">
        <v>428</v>
      </c>
      <c r="C453" s="6">
        <v>163500</v>
      </c>
      <c r="D453" s="6">
        <v>163500</v>
      </c>
    </row>
    <row r="454" spans="1:4" x14ac:dyDescent="0.35">
      <c r="A454" s="8" t="s">
        <v>432</v>
      </c>
      <c r="B454" s="8" t="s">
        <v>428</v>
      </c>
      <c r="C454" s="6">
        <v>1262700</v>
      </c>
      <c r="D454" s="6">
        <v>1262700</v>
      </c>
    </row>
    <row r="455" spans="1:4" x14ac:dyDescent="0.35">
      <c r="A455" s="8" t="s">
        <v>433</v>
      </c>
      <c r="B455" s="8" t="s">
        <v>428</v>
      </c>
      <c r="C455" s="6">
        <v>2415600</v>
      </c>
      <c r="D455" s="6">
        <v>2415600</v>
      </c>
    </row>
    <row r="456" spans="1:4" x14ac:dyDescent="0.35">
      <c r="A456" s="8" t="s">
        <v>434</v>
      </c>
      <c r="B456" s="8" t="s">
        <v>428</v>
      </c>
      <c r="C456" s="6">
        <v>929760</v>
      </c>
      <c r="D456" s="6">
        <v>929760</v>
      </c>
    </row>
    <row r="457" spans="1:4" x14ac:dyDescent="0.35">
      <c r="A457" s="8" t="s">
        <v>380</v>
      </c>
      <c r="B457" s="8" t="s">
        <v>428</v>
      </c>
      <c r="C457" s="6">
        <v>3171900</v>
      </c>
      <c r="D457" s="6">
        <v>3171900</v>
      </c>
    </row>
    <row r="458" spans="1:4" x14ac:dyDescent="0.35">
      <c r="A458" s="8" t="s">
        <v>435</v>
      </c>
      <c r="B458" s="8" t="s">
        <v>428</v>
      </c>
      <c r="C458" s="6">
        <v>1104000</v>
      </c>
      <c r="D458" s="6">
        <v>1104000</v>
      </c>
    </row>
    <row r="459" spans="1:4" x14ac:dyDescent="0.35">
      <c r="A459" s="8" t="s">
        <v>383</v>
      </c>
      <c r="B459" s="8" t="s">
        <v>428</v>
      </c>
      <c r="C459" s="6">
        <v>1430700</v>
      </c>
      <c r="D459" s="6">
        <v>1430700</v>
      </c>
    </row>
    <row r="460" spans="1:4" x14ac:dyDescent="0.35">
      <c r="A460" s="8" t="s">
        <v>436</v>
      </c>
      <c r="B460" s="8" t="s">
        <v>428</v>
      </c>
      <c r="C460" s="6">
        <v>1013700</v>
      </c>
      <c r="D460" s="6">
        <v>1013700</v>
      </c>
    </row>
    <row r="461" spans="1:4" x14ac:dyDescent="0.35">
      <c r="A461" s="8" t="s">
        <v>437</v>
      </c>
      <c r="B461" s="8" t="s">
        <v>428</v>
      </c>
      <c r="C461" s="6">
        <v>286080</v>
      </c>
      <c r="D461" s="6">
        <v>286080</v>
      </c>
    </row>
    <row r="462" spans="1:4" x14ac:dyDescent="0.35">
      <c r="A462" s="8" t="s">
        <v>438</v>
      </c>
      <c r="B462" s="8" t="s">
        <v>428</v>
      </c>
      <c r="C462" s="6">
        <v>144000</v>
      </c>
      <c r="D462" s="6">
        <v>144000</v>
      </c>
    </row>
    <row r="463" spans="1:4" x14ac:dyDescent="0.35">
      <c r="A463" s="8" t="s">
        <v>439</v>
      </c>
      <c r="B463" s="8" t="s">
        <v>428</v>
      </c>
      <c r="C463" s="6">
        <v>1190700</v>
      </c>
      <c r="D463" s="6">
        <v>1190700</v>
      </c>
    </row>
    <row r="464" spans="1:4" x14ac:dyDescent="0.35">
      <c r="A464" s="8" t="s">
        <v>440</v>
      </c>
      <c r="B464" s="8" t="s">
        <v>428</v>
      </c>
      <c r="C464" s="6">
        <v>3041100</v>
      </c>
      <c r="D464" s="6">
        <v>3041100</v>
      </c>
    </row>
    <row r="465" spans="1:4" x14ac:dyDescent="0.35">
      <c r="A465" s="8" t="s">
        <v>441</v>
      </c>
      <c r="B465" s="8" t="s">
        <v>428</v>
      </c>
      <c r="C465" s="6">
        <v>609900</v>
      </c>
      <c r="D465" s="6">
        <v>609900</v>
      </c>
    </row>
    <row r="466" spans="1:4" x14ac:dyDescent="0.35">
      <c r="A466" s="8" t="s">
        <v>388</v>
      </c>
      <c r="B466" s="8" t="s">
        <v>428</v>
      </c>
      <c r="C466" s="6">
        <v>2169000</v>
      </c>
      <c r="D466" s="6">
        <v>2169000</v>
      </c>
    </row>
    <row r="467" spans="1:4" x14ac:dyDescent="0.35">
      <c r="A467" s="8" t="s">
        <v>442</v>
      </c>
      <c r="B467" s="8" t="s">
        <v>428</v>
      </c>
      <c r="C467" s="6">
        <v>1419600</v>
      </c>
      <c r="D467" s="6">
        <v>1419600</v>
      </c>
    </row>
    <row r="468" spans="1:4" x14ac:dyDescent="0.35">
      <c r="A468" s="8" t="s">
        <v>443</v>
      </c>
      <c r="B468" s="8" t="s">
        <v>428</v>
      </c>
      <c r="C468" s="6">
        <v>1790400</v>
      </c>
      <c r="D468" s="6">
        <v>1790400</v>
      </c>
    </row>
    <row r="469" spans="1:4" x14ac:dyDescent="0.35">
      <c r="A469" s="8" t="s">
        <v>444</v>
      </c>
      <c r="B469" s="8" t="s">
        <v>428</v>
      </c>
      <c r="C469" s="6">
        <v>2289000</v>
      </c>
      <c r="D469" s="6">
        <v>2289000</v>
      </c>
    </row>
    <row r="470" spans="1:4" x14ac:dyDescent="0.35">
      <c r="A470" s="8" t="s">
        <v>389</v>
      </c>
      <c r="B470" s="8" t="s">
        <v>428</v>
      </c>
      <c r="C470" s="6">
        <v>858240</v>
      </c>
      <c r="D470" s="6">
        <v>858240</v>
      </c>
    </row>
    <row r="471" spans="1:4" x14ac:dyDescent="0.35">
      <c r="A471" s="8" t="s">
        <v>393</v>
      </c>
      <c r="B471" s="8" t="s">
        <v>428</v>
      </c>
      <c r="C471" s="6">
        <v>144000</v>
      </c>
      <c r="D471" s="6">
        <v>144000</v>
      </c>
    </row>
    <row r="472" spans="1:4" x14ac:dyDescent="0.35">
      <c r="A472" s="8" t="s">
        <v>445</v>
      </c>
      <c r="B472" s="8" t="s">
        <v>428</v>
      </c>
      <c r="C472" s="6">
        <v>850200</v>
      </c>
      <c r="D472" s="6">
        <v>850200</v>
      </c>
    </row>
    <row r="473" spans="1:4" x14ac:dyDescent="0.35">
      <c r="A473" s="8" t="s">
        <v>446</v>
      </c>
      <c r="B473" s="8" t="s">
        <v>428</v>
      </c>
      <c r="C473" s="6">
        <v>2076900</v>
      </c>
      <c r="D473" s="6">
        <v>2076900</v>
      </c>
    </row>
    <row r="474" spans="1:4" x14ac:dyDescent="0.35">
      <c r="A474" s="8" t="s">
        <v>447</v>
      </c>
      <c r="B474" s="8" t="s">
        <v>428</v>
      </c>
      <c r="C474" s="6">
        <v>163500</v>
      </c>
      <c r="D474" s="6">
        <v>163500</v>
      </c>
    </row>
    <row r="475" spans="1:4" x14ac:dyDescent="0.35">
      <c r="A475" s="8" t="s">
        <v>448</v>
      </c>
      <c r="B475" s="8" t="s">
        <v>428</v>
      </c>
      <c r="C475" s="6">
        <v>894900</v>
      </c>
      <c r="D475" s="6">
        <v>894900</v>
      </c>
    </row>
    <row r="476" spans="1:4" x14ac:dyDescent="0.35">
      <c r="A476" s="8" t="s">
        <v>449</v>
      </c>
      <c r="B476" s="8" t="s">
        <v>428</v>
      </c>
      <c r="C476" s="6">
        <v>2039460</v>
      </c>
      <c r="D476" s="6">
        <v>2039460</v>
      </c>
    </row>
    <row r="477" spans="1:4" x14ac:dyDescent="0.35">
      <c r="A477" s="8" t="s">
        <v>450</v>
      </c>
      <c r="B477" s="8" t="s">
        <v>428</v>
      </c>
      <c r="C477" s="6">
        <v>65400</v>
      </c>
      <c r="D477" s="6">
        <v>65400</v>
      </c>
    </row>
    <row r="478" spans="1:4" x14ac:dyDescent="0.35">
      <c r="A478" s="8" t="s">
        <v>451</v>
      </c>
      <c r="B478" s="8" t="s">
        <v>428</v>
      </c>
      <c r="C478" s="6">
        <v>228900</v>
      </c>
      <c r="D478" s="6">
        <v>228900</v>
      </c>
    </row>
    <row r="479" spans="1:4" x14ac:dyDescent="0.35">
      <c r="A479" s="8" t="s">
        <v>452</v>
      </c>
      <c r="B479" s="8" t="s">
        <v>428</v>
      </c>
      <c r="C479" s="6">
        <v>72000</v>
      </c>
      <c r="D479" s="6">
        <v>72000</v>
      </c>
    </row>
    <row r="480" spans="1:4" x14ac:dyDescent="0.35">
      <c r="A480" s="8" t="s">
        <v>453</v>
      </c>
      <c r="B480" s="8" t="s">
        <v>428</v>
      </c>
      <c r="C480" s="6">
        <v>1439100</v>
      </c>
      <c r="D480" s="6">
        <v>1439100</v>
      </c>
    </row>
    <row r="481" spans="1:4" x14ac:dyDescent="0.35">
      <c r="A481" s="8" t="s">
        <v>408</v>
      </c>
      <c r="B481" s="8" t="s">
        <v>428</v>
      </c>
      <c r="C481" s="6">
        <v>2574720</v>
      </c>
      <c r="D481" s="6">
        <v>2574720</v>
      </c>
    </row>
    <row r="482" spans="1:4" x14ac:dyDescent="0.35">
      <c r="A482" s="8" t="s">
        <v>411</v>
      </c>
      <c r="B482" s="8" t="s">
        <v>428</v>
      </c>
      <c r="C482" s="6">
        <v>850200</v>
      </c>
      <c r="D482" s="6">
        <v>850200</v>
      </c>
    </row>
    <row r="483" spans="1:4" x14ac:dyDescent="0.35">
      <c r="A483" s="8" t="s">
        <v>454</v>
      </c>
      <c r="B483" s="8" t="s">
        <v>428</v>
      </c>
      <c r="C483" s="6">
        <v>2046300</v>
      </c>
      <c r="D483" s="6">
        <v>2046300</v>
      </c>
    </row>
    <row r="484" spans="1:4" x14ac:dyDescent="0.35">
      <c r="A484" s="8" t="s">
        <v>455</v>
      </c>
      <c r="B484" s="8" t="s">
        <v>428</v>
      </c>
      <c r="C484" s="6">
        <v>18320</v>
      </c>
      <c r="D484" s="6">
        <v>18320</v>
      </c>
    </row>
    <row r="485" spans="1:4" x14ac:dyDescent="0.35">
      <c r="A485" s="8" t="s">
        <v>456</v>
      </c>
      <c r="B485" s="8" t="s">
        <v>428</v>
      </c>
      <c r="C485" s="6">
        <v>981000</v>
      </c>
      <c r="D485" s="6">
        <v>981000</v>
      </c>
    </row>
    <row r="486" spans="1:4" x14ac:dyDescent="0.35">
      <c r="A486" s="8" t="s">
        <v>457</v>
      </c>
      <c r="B486" s="8" t="s">
        <v>428</v>
      </c>
      <c r="C486" s="6">
        <v>1932600</v>
      </c>
      <c r="D486" s="6">
        <v>1932600</v>
      </c>
    </row>
    <row r="487" spans="1:4" x14ac:dyDescent="0.35">
      <c r="A487" s="8" t="s">
        <v>458</v>
      </c>
      <c r="B487" s="8" t="s">
        <v>428</v>
      </c>
      <c r="C487" s="6">
        <v>654000</v>
      </c>
      <c r="D487" s="6">
        <v>654000</v>
      </c>
    </row>
    <row r="488" spans="1:4" x14ac:dyDescent="0.35">
      <c r="A488" s="8" t="s">
        <v>119</v>
      </c>
      <c r="B488" s="8" t="s">
        <v>428</v>
      </c>
      <c r="C488" s="6">
        <v>25888</v>
      </c>
      <c r="D488" s="6">
        <v>25888</v>
      </c>
    </row>
    <row r="489" spans="1:4" ht="15.5" x14ac:dyDescent="0.35">
      <c r="A489" s="151" t="s">
        <v>4638</v>
      </c>
      <c r="B489" s="21" t="s">
        <v>4629</v>
      </c>
      <c r="C489" s="7">
        <f>SUM(C449:C488)</f>
        <v>49874748</v>
      </c>
      <c r="D489" s="7">
        <f>SUM(D449:D488)</f>
        <v>49874748</v>
      </c>
    </row>
    <row r="490" spans="1:4" ht="15.5" x14ac:dyDescent="0.35">
      <c r="A490" s="151"/>
      <c r="B490" s="21"/>
      <c r="C490" s="7"/>
      <c r="D490" s="7"/>
    </row>
    <row r="491" spans="1:4" ht="17.25" customHeight="1" x14ac:dyDescent="0.35">
      <c r="A491" s="8" t="s">
        <v>459</v>
      </c>
      <c r="B491" s="8" t="s">
        <v>460</v>
      </c>
      <c r="C491" s="6">
        <v>450000</v>
      </c>
      <c r="D491" s="6">
        <v>450000</v>
      </c>
    </row>
    <row r="492" spans="1:4" x14ac:dyDescent="0.35">
      <c r="A492" s="8" t="s">
        <v>461</v>
      </c>
      <c r="B492" s="8" t="s">
        <v>460</v>
      </c>
      <c r="C492" s="6">
        <v>390000</v>
      </c>
      <c r="D492" s="6">
        <v>390000</v>
      </c>
    </row>
    <row r="493" spans="1:4" x14ac:dyDescent="0.35">
      <c r="A493" s="8" t="s">
        <v>462</v>
      </c>
      <c r="B493" s="8" t="s">
        <v>460</v>
      </c>
      <c r="C493" s="6">
        <v>337500</v>
      </c>
      <c r="D493" s="6">
        <v>337500</v>
      </c>
    </row>
    <row r="494" spans="1:4" x14ac:dyDescent="0.35">
      <c r="A494" s="8" t="s">
        <v>463</v>
      </c>
      <c r="B494" s="8" t="s">
        <v>460</v>
      </c>
      <c r="C494" s="6">
        <v>412500</v>
      </c>
      <c r="D494" s="6">
        <v>412500</v>
      </c>
    </row>
    <row r="495" spans="1:4" x14ac:dyDescent="0.35">
      <c r="A495" s="8" t="s">
        <v>464</v>
      </c>
      <c r="B495" s="8" t="s">
        <v>460</v>
      </c>
      <c r="C495" s="6">
        <v>180000</v>
      </c>
      <c r="D495" s="6">
        <v>180000</v>
      </c>
    </row>
    <row r="496" spans="1:4" ht="15.75" customHeight="1" x14ac:dyDescent="0.35">
      <c r="A496" s="8" t="s">
        <v>465</v>
      </c>
      <c r="B496" s="8" t="s">
        <v>460</v>
      </c>
      <c r="C496" s="6">
        <v>195000</v>
      </c>
      <c r="D496" s="6">
        <v>195000</v>
      </c>
    </row>
    <row r="497" spans="1:4" x14ac:dyDescent="0.35">
      <c r="A497" s="8" t="s">
        <v>466</v>
      </c>
      <c r="B497" s="8" t="s">
        <v>460</v>
      </c>
      <c r="C497" s="6">
        <v>375000</v>
      </c>
      <c r="D497" s="6">
        <v>375000</v>
      </c>
    </row>
    <row r="498" spans="1:4" x14ac:dyDescent="0.35">
      <c r="A498" s="8" t="s">
        <v>467</v>
      </c>
      <c r="B498" s="8" t="s">
        <v>460</v>
      </c>
      <c r="C498" s="6">
        <v>97500</v>
      </c>
      <c r="D498" s="6">
        <v>97500</v>
      </c>
    </row>
    <row r="499" spans="1:4" ht="18.75" customHeight="1" x14ac:dyDescent="0.35">
      <c r="A499" s="8" t="s">
        <v>468</v>
      </c>
      <c r="B499" s="8" t="s">
        <v>460</v>
      </c>
      <c r="C499" s="6">
        <v>262500</v>
      </c>
      <c r="D499" s="6">
        <v>262500</v>
      </c>
    </row>
    <row r="500" spans="1:4" x14ac:dyDescent="0.35">
      <c r="A500" s="8" t="s">
        <v>469</v>
      </c>
      <c r="B500" s="8" t="s">
        <v>460</v>
      </c>
      <c r="C500" s="6">
        <v>126000</v>
      </c>
      <c r="D500" s="6">
        <v>126000</v>
      </c>
    </row>
    <row r="501" spans="1:4" x14ac:dyDescent="0.35">
      <c r="A501" s="8" t="s">
        <v>470</v>
      </c>
      <c r="B501" s="8" t="s">
        <v>460</v>
      </c>
      <c r="C501" s="6">
        <v>750000</v>
      </c>
      <c r="D501" s="6">
        <v>750000</v>
      </c>
    </row>
    <row r="502" spans="1:4" x14ac:dyDescent="0.35">
      <c r="A502" s="8" t="s">
        <v>375</v>
      </c>
      <c r="B502" s="8" t="s">
        <v>460</v>
      </c>
      <c r="C502" s="6">
        <v>300000</v>
      </c>
      <c r="D502" s="6">
        <v>300000</v>
      </c>
    </row>
    <row r="503" spans="1:4" x14ac:dyDescent="0.35">
      <c r="A503" s="8" t="s">
        <v>471</v>
      </c>
      <c r="B503" s="8" t="s">
        <v>460</v>
      </c>
      <c r="C503" s="6">
        <v>150000</v>
      </c>
      <c r="D503" s="6">
        <v>150000</v>
      </c>
    </row>
    <row r="504" spans="1:4" ht="20.25" customHeight="1" x14ac:dyDescent="0.35">
      <c r="A504" s="8" t="s">
        <v>472</v>
      </c>
      <c r="B504" s="8" t="s">
        <v>460</v>
      </c>
      <c r="C504" s="6">
        <v>150000</v>
      </c>
      <c r="D504" s="6">
        <v>150000</v>
      </c>
    </row>
    <row r="505" spans="1:4" x14ac:dyDescent="0.35">
      <c r="A505" s="8" t="s">
        <v>473</v>
      </c>
      <c r="B505" s="8" t="s">
        <v>460</v>
      </c>
      <c r="C505" s="6">
        <v>337500</v>
      </c>
      <c r="D505" s="6">
        <v>337500</v>
      </c>
    </row>
    <row r="506" spans="1:4" x14ac:dyDescent="0.35">
      <c r="A506" s="8" t="s">
        <v>474</v>
      </c>
      <c r="B506" s="8" t="s">
        <v>460</v>
      </c>
      <c r="C506" s="6">
        <v>615000</v>
      </c>
      <c r="D506" s="6">
        <v>615000</v>
      </c>
    </row>
    <row r="507" spans="1:4" x14ac:dyDescent="0.35">
      <c r="A507" s="8" t="s">
        <v>475</v>
      </c>
      <c r="B507" s="8" t="s">
        <v>460</v>
      </c>
      <c r="C507" s="6">
        <v>202500</v>
      </c>
      <c r="D507" s="6">
        <v>202500</v>
      </c>
    </row>
    <row r="508" spans="1:4" x14ac:dyDescent="0.35">
      <c r="A508" s="8" t="s">
        <v>476</v>
      </c>
      <c r="B508" s="8" t="s">
        <v>460</v>
      </c>
      <c r="C508" s="6">
        <v>225000</v>
      </c>
      <c r="D508" s="6">
        <v>225000</v>
      </c>
    </row>
    <row r="509" spans="1:4" x14ac:dyDescent="0.35">
      <c r="A509" s="8" t="s">
        <v>477</v>
      </c>
      <c r="B509" s="8" t="s">
        <v>460</v>
      </c>
      <c r="C509" s="6">
        <v>157500</v>
      </c>
      <c r="D509" s="6">
        <v>157500</v>
      </c>
    </row>
    <row r="510" spans="1:4" ht="17.25" customHeight="1" x14ac:dyDescent="0.35">
      <c r="A510" s="8" t="s">
        <v>478</v>
      </c>
      <c r="B510" s="8" t="s">
        <v>460</v>
      </c>
      <c r="C510" s="6">
        <v>525000</v>
      </c>
      <c r="D510" s="6">
        <v>525000</v>
      </c>
    </row>
    <row r="511" spans="1:4" x14ac:dyDescent="0.35">
      <c r="A511" s="8" t="s">
        <v>479</v>
      </c>
      <c r="B511" s="8" t="s">
        <v>460</v>
      </c>
      <c r="C511" s="6">
        <v>262500</v>
      </c>
      <c r="D511" s="6">
        <v>262500</v>
      </c>
    </row>
    <row r="512" spans="1:4" x14ac:dyDescent="0.35">
      <c r="A512" s="8" t="s">
        <v>480</v>
      </c>
      <c r="B512" s="8" t="s">
        <v>460</v>
      </c>
      <c r="C512" s="6">
        <v>82500</v>
      </c>
      <c r="D512" s="6">
        <v>82500</v>
      </c>
    </row>
    <row r="513" spans="1:4" x14ac:dyDescent="0.35">
      <c r="A513" s="8" t="s">
        <v>481</v>
      </c>
      <c r="B513" s="8" t="s">
        <v>460</v>
      </c>
      <c r="C513" s="6">
        <v>225000</v>
      </c>
      <c r="D513" s="6">
        <v>225000</v>
      </c>
    </row>
    <row r="514" spans="1:4" x14ac:dyDescent="0.35">
      <c r="A514" s="8" t="s">
        <v>482</v>
      </c>
      <c r="B514" s="8" t="s">
        <v>460</v>
      </c>
      <c r="C514" s="6">
        <v>330000</v>
      </c>
      <c r="D514" s="6">
        <v>330000</v>
      </c>
    </row>
    <row r="515" spans="1:4" ht="19.5" customHeight="1" x14ac:dyDescent="0.35">
      <c r="A515" s="8" t="s">
        <v>483</v>
      </c>
      <c r="B515" s="8" t="s">
        <v>460</v>
      </c>
      <c r="C515" s="6">
        <v>262500</v>
      </c>
      <c r="D515" s="6">
        <v>262500</v>
      </c>
    </row>
    <row r="516" spans="1:4" x14ac:dyDescent="0.35">
      <c r="A516" s="8" t="s">
        <v>484</v>
      </c>
      <c r="B516" s="8" t="s">
        <v>460</v>
      </c>
      <c r="C516" s="6">
        <v>300000</v>
      </c>
      <c r="D516" s="6">
        <v>300000</v>
      </c>
    </row>
    <row r="517" spans="1:4" x14ac:dyDescent="0.35">
      <c r="A517" s="8" t="s">
        <v>485</v>
      </c>
      <c r="B517" s="8" t="s">
        <v>460</v>
      </c>
      <c r="C517" s="6">
        <v>1132500</v>
      </c>
      <c r="D517" s="6">
        <v>1132500</v>
      </c>
    </row>
    <row r="518" spans="1:4" x14ac:dyDescent="0.35">
      <c r="A518" s="8" t="s">
        <v>486</v>
      </c>
      <c r="B518" s="8" t="s">
        <v>460</v>
      </c>
      <c r="C518" s="6">
        <v>1350000</v>
      </c>
      <c r="D518" s="6">
        <v>1350000</v>
      </c>
    </row>
    <row r="519" spans="1:4" x14ac:dyDescent="0.35">
      <c r="A519" s="8" t="s">
        <v>487</v>
      </c>
      <c r="B519" s="8" t="s">
        <v>460</v>
      </c>
      <c r="C519" s="6">
        <v>450000</v>
      </c>
      <c r="D519" s="6">
        <v>450000</v>
      </c>
    </row>
    <row r="520" spans="1:4" x14ac:dyDescent="0.35">
      <c r="A520" s="8" t="s">
        <v>488</v>
      </c>
      <c r="B520" s="8" t="s">
        <v>460</v>
      </c>
      <c r="C520" s="6">
        <v>375000</v>
      </c>
      <c r="D520" s="6">
        <v>375000</v>
      </c>
    </row>
    <row r="521" spans="1:4" x14ac:dyDescent="0.35">
      <c r="A521" s="8" t="s">
        <v>489</v>
      </c>
      <c r="B521" s="8" t="s">
        <v>460</v>
      </c>
      <c r="C521" s="6">
        <v>562500</v>
      </c>
      <c r="D521" s="6">
        <v>562500</v>
      </c>
    </row>
    <row r="522" spans="1:4" x14ac:dyDescent="0.35">
      <c r="A522" s="8" t="s">
        <v>490</v>
      </c>
      <c r="B522" s="8" t="s">
        <v>460</v>
      </c>
      <c r="C522" s="6">
        <v>360000</v>
      </c>
      <c r="D522" s="6">
        <v>360000</v>
      </c>
    </row>
    <row r="523" spans="1:4" x14ac:dyDescent="0.35">
      <c r="A523" s="8" t="s">
        <v>491</v>
      </c>
      <c r="B523" s="8" t="s">
        <v>460</v>
      </c>
      <c r="C523" s="6">
        <v>525000</v>
      </c>
      <c r="D523" s="6">
        <v>525000</v>
      </c>
    </row>
    <row r="524" spans="1:4" x14ac:dyDescent="0.35">
      <c r="A524" s="8" t="s">
        <v>492</v>
      </c>
      <c r="B524" s="8" t="s">
        <v>460</v>
      </c>
      <c r="C524" s="6">
        <v>150000</v>
      </c>
      <c r="D524" s="6">
        <v>150000</v>
      </c>
    </row>
    <row r="525" spans="1:4" x14ac:dyDescent="0.35">
      <c r="A525" s="8" t="s">
        <v>493</v>
      </c>
      <c r="B525" s="8" t="s">
        <v>460</v>
      </c>
      <c r="C525" s="6">
        <v>150000</v>
      </c>
      <c r="D525" s="6">
        <v>150000</v>
      </c>
    </row>
    <row r="526" spans="1:4" x14ac:dyDescent="0.35">
      <c r="A526" s="8" t="s">
        <v>494</v>
      </c>
      <c r="B526" s="8" t="s">
        <v>460</v>
      </c>
      <c r="C526" s="6">
        <v>525000</v>
      </c>
      <c r="D526" s="6">
        <v>525000</v>
      </c>
    </row>
    <row r="527" spans="1:4" x14ac:dyDescent="0.35">
      <c r="A527" s="8" t="s">
        <v>495</v>
      </c>
      <c r="B527" s="8" t="s">
        <v>460</v>
      </c>
      <c r="C527" s="6">
        <v>225000</v>
      </c>
      <c r="D527" s="6">
        <v>225000</v>
      </c>
    </row>
    <row r="528" spans="1:4" x14ac:dyDescent="0.35">
      <c r="A528" s="8" t="s">
        <v>496</v>
      </c>
      <c r="B528" s="8" t="s">
        <v>460</v>
      </c>
      <c r="C528" s="6">
        <v>750000</v>
      </c>
      <c r="D528" s="6">
        <v>750000</v>
      </c>
    </row>
    <row r="529" spans="1:4" ht="20.25" customHeight="1" x14ac:dyDescent="0.35">
      <c r="A529" s="8" t="s">
        <v>497</v>
      </c>
      <c r="B529" s="8" t="s">
        <v>460</v>
      </c>
      <c r="C529" s="6">
        <v>300000</v>
      </c>
      <c r="D529" s="6">
        <v>300000</v>
      </c>
    </row>
    <row r="530" spans="1:4" ht="22.5" customHeight="1" x14ac:dyDescent="0.35">
      <c r="A530" s="8" t="s">
        <v>498</v>
      </c>
      <c r="B530" s="8" t="s">
        <v>460</v>
      </c>
      <c r="C530" s="6">
        <v>187500</v>
      </c>
      <c r="D530" s="6">
        <v>187500</v>
      </c>
    </row>
    <row r="531" spans="1:4" x14ac:dyDescent="0.35">
      <c r="A531" s="8" t="s">
        <v>499</v>
      </c>
      <c r="B531" s="8" t="s">
        <v>460</v>
      </c>
      <c r="C531" s="6">
        <v>375000</v>
      </c>
      <c r="D531" s="6">
        <v>375000</v>
      </c>
    </row>
    <row r="532" spans="1:4" x14ac:dyDescent="0.35">
      <c r="A532" s="8" t="s">
        <v>500</v>
      </c>
      <c r="B532" s="8" t="s">
        <v>460</v>
      </c>
      <c r="C532" s="6">
        <v>82500</v>
      </c>
      <c r="D532" s="6">
        <v>82500</v>
      </c>
    </row>
    <row r="533" spans="1:4" x14ac:dyDescent="0.35">
      <c r="A533" s="8" t="s">
        <v>501</v>
      </c>
      <c r="B533" s="8" t="s">
        <v>460</v>
      </c>
      <c r="C533" s="6">
        <v>637500</v>
      </c>
      <c r="D533" s="6">
        <v>637500</v>
      </c>
    </row>
    <row r="534" spans="1:4" x14ac:dyDescent="0.35">
      <c r="A534" s="8" t="s">
        <v>502</v>
      </c>
      <c r="B534" s="8" t="s">
        <v>460</v>
      </c>
      <c r="C534" s="6">
        <v>337500</v>
      </c>
      <c r="D534" s="6">
        <v>337500</v>
      </c>
    </row>
    <row r="535" spans="1:4" x14ac:dyDescent="0.35">
      <c r="A535" s="8" t="s">
        <v>503</v>
      </c>
      <c r="B535" s="8" t="s">
        <v>460</v>
      </c>
      <c r="C535" s="6">
        <v>187500</v>
      </c>
      <c r="D535" s="6">
        <v>187500</v>
      </c>
    </row>
    <row r="536" spans="1:4" ht="19.5" customHeight="1" x14ac:dyDescent="0.35">
      <c r="A536" s="8" t="s">
        <v>504</v>
      </c>
      <c r="B536" s="8" t="s">
        <v>460</v>
      </c>
      <c r="C536" s="6">
        <v>825000</v>
      </c>
      <c r="D536" s="6">
        <v>825000</v>
      </c>
    </row>
    <row r="537" spans="1:4" ht="20.25" customHeight="1" x14ac:dyDescent="0.35">
      <c r="A537" s="8" t="s">
        <v>505</v>
      </c>
      <c r="B537" s="8" t="s">
        <v>460</v>
      </c>
      <c r="C537" s="6">
        <v>712500</v>
      </c>
      <c r="D537" s="6">
        <v>712500</v>
      </c>
    </row>
    <row r="538" spans="1:4" ht="20.25" customHeight="1" x14ac:dyDescent="0.35">
      <c r="A538" s="8" t="s">
        <v>506</v>
      </c>
      <c r="B538" s="8" t="s">
        <v>460</v>
      </c>
      <c r="C538" s="6">
        <v>1575000</v>
      </c>
      <c r="D538" s="6">
        <v>1575000</v>
      </c>
    </row>
    <row r="539" spans="1:4" ht="20.25" customHeight="1" x14ac:dyDescent="0.35">
      <c r="A539" s="8" t="s">
        <v>507</v>
      </c>
      <c r="B539" s="8" t="s">
        <v>460</v>
      </c>
      <c r="C539" s="6">
        <v>1125000</v>
      </c>
      <c r="D539" s="6">
        <v>1125000</v>
      </c>
    </row>
    <row r="540" spans="1:4" x14ac:dyDescent="0.35">
      <c r="A540" s="8" t="s">
        <v>508</v>
      </c>
      <c r="B540" s="8" t="s">
        <v>460</v>
      </c>
      <c r="C540" s="6">
        <v>112500</v>
      </c>
      <c r="D540" s="6">
        <v>112500</v>
      </c>
    </row>
    <row r="541" spans="1:4" x14ac:dyDescent="0.35">
      <c r="A541" s="8" t="s">
        <v>509</v>
      </c>
      <c r="B541" s="8" t="s">
        <v>460</v>
      </c>
      <c r="C541" s="6">
        <v>292500</v>
      </c>
      <c r="D541" s="6">
        <v>292500</v>
      </c>
    </row>
    <row r="542" spans="1:4" x14ac:dyDescent="0.35">
      <c r="A542" s="8" t="s">
        <v>510</v>
      </c>
      <c r="B542" s="8" t="s">
        <v>460</v>
      </c>
      <c r="C542" s="6">
        <v>300000</v>
      </c>
      <c r="D542" s="6">
        <v>300000</v>
      </c>
    </row>
    <row r="543" spans="1:4" ht="15.5" x14ac:dyDescent="0.35">
      <c r="A543" s="151" t="s">
        <v>4637</v>
      </c>
      <c r="B543" s="21" t="s">
        <v>4629</v>
      </c>
      <c r="C543" s="7">
        <f>SUM(C491:C542)</f>
        <v>21306000</v>
      </c>
      <c r="D543" s="7">
        <f>SUM(D491:D542)</f>
        <v>21306000</v>
      </c>
    </row>
    <row r="544" spans="1:4" ht="15.5" x14ac:dyDescent="0.35">
      <c r="A544" s="151"/>
      <c r="B544" s="21"/>
      <c r="C544" s="7"/>
      <c r="D544" s="7"/>
    </row>
    <row r="545" spans="1:4" ht="82.5" customHeight="1" x14ac:dyDescent="0.35">
      <c r="A545" s="8" t="s">
        <v>511</v>
      </c>
      <c r="B545" s="8" t="s">
        <v>4675</v>
      </c>
      <c r="C545" s="6">
        <v>254980</v>
      </c>
      <c r="D545" s="6">
        <v>254980</v>
      </c>
    </row>
    <row r="546" spans="1:4" ht="64" x14ac:dyDescent="0.35">
      <c r="A546" s="8" t="s">
        <v>513</v>
      </c>
      <c r="B546" s="8" t="s">
        <v>4675</v>
      </c>
      <c r="C546" s="6">
        <v>421886</v>
      </c>
      <c r="D546" s="6">
        <v>421886</v>
      </c>
    </row>
    <row r="547" spans="1:4" ht="90" customHeight="1" x14ac:dyDescent="0.35">
      <c r="A547" s="8" t="s">
        <v>514</v>
      </c>
      <c r="B547" s="8" t="s">
        <v>4676</v>
      </c>
      <c r="C547" s="6">
        <v>602275</v>
      </c>
      <c r="D547" s="6">
        <v>602275</v>
      </c>
    </row>
    <row r="548" spans="1:4" ht="19.5" customHeight="1" x14ac:dyDescent="0.35">
      <c r="A548" s="8" t="s">
        <v>515</v>
      </c>
      <c r="B548" s="8" t="s">
        <v>4676</v>
      </c>
      <c r="C548" s="6">
        <v>2502536</v>
      </c>
      <c r="D548" s="6">
        <v>2502536</v>
      </c>
    </row>
    <row r="549" spans="1:4" ht="20.25" customHeight="1" x14ac:dyDescent="0.35">
      <c r="A549" s="8" t="s">
        <v>516</v>
      </c>
      <c r="B549" s="8" t="s">
        <v>4676</v>
      </c>
      <c r="C549" s="6">
        <v>4510154</v>
      </c>
      <c r="D549" s="6">
        <v>4510154</v>
      </c>
    </row>
    <row r="550" spans="1:4" ht="64" x14ac:dyDescent="0.35">
      <c r="A550" s="8" t="s">
        <v>517</v>
      </c>
      <c r="B550" s="8" t="s">
        <v>4676</v>
      </c>
      <c r="C550" s="6">
        <v>1089239</v>
      </c>
      <c r="D550" s="6">
        <v>1089239</v>
      </c>
    </row>
    <row r="551" spans="1:4" ht="64" x14ac:dyDescent="0.35">
      <c r="A551" s="8" t="s">
        <v>518</v>
      </c>
      <c r="B551" s="8" t="s">
        <v>4676</v>
      </c>
      <c r="C551" s="6">
        <v>903830</v>
      </c>
      <c r="D551" s="6">
        <v>903830</v>
      </c>
    </row>
    <row r="552" spans="1:4" ht="64" x14ac:dyDescent="0.35">
      <c r="A552" s="8" t="s">
        <v>464</v>
      </c>
      <c r="B552" s="8" t="s">
        <v>4676</v>
      </c>
      <c r="C552" s="6">
        <v>479590</v>
      </c>
      <c r="D552" s="6">
        <v>479590</v>
      </c>
    </row>
    <row r="553" spans="1:4" ht="64" x14ac:dyDescent="0.35">
      <c r="A553" s="8" t="s">
        <v>466</v>
      </c>
      <c r="B553" s="8" t="s">
        <v>4676</v>
      </c>
      <c r="C553" s="6">
        <v>743010</v>
      </c>
      <c r="D553" s="6">
        <v>743010</v>
      </c>
    </row>
    <row r="554" spans="1:4" ht="64" x14ac:dyDescent="0.35">
      <c r="A554" s="8" t="s">
        <v>519</v>
      </c>
      <c r="B554" s="8" t="s">
        <v>4676</v>
      </c>
      <c r="C554" s="6">
        <v>2108304</v>
      </c>
      <c r="D554" s="6">
        <v>2108304</v>
      </c>
    </row>
    <row r="555" spans="1:4" ht="64" x14ac:dyDescent="0.35">
      <c r="A555" s="8" t="s">
        <v>372</v>
      </c>
      <c r="B555" s="8" t="s">
        <v>4676</v>
      </c>
      <c r="C555" s="6">
        <v>8549148</v>
      </c>
      <c r="D555" s="6">
        <v>8549148</v>
      </c>
    </row>
    <row r="556" spans="1:4" ht="64" x14ac:dyDescent="0.35">
      <c r="A556" s="8" t="s">
        <v>520</v>
      </c>
      <c r="B556" s="8" t="s">
        <v>4676</v>
      </c>
      <c r="C556" s="6">
        <v>1665134</v>
      </c>
      <c r="D556" s="6">
        <v>1665134</v>
      </c>
    </row>
    <row r="557" spans="1:4" ht="64" x14ac:dyDescent="0.35">
      <c r="A557" s="8" t="s">
        <v>521</v>
      </c>
      <c r="B557" s="8" t="s">
        <v>4675</v>
      </c>
      <c r="C557" s="6">
        <v>300000</v>
      </c>
      <c r="D557" s="6">
        <v>300000</v>
      </c>
    </row>
    <row r="558" spans="1:4" ht="64" x14ac:dyDescent="0.35">
      <c r="A558" s="8" t="s">
        <v>522</v>
      </c>
      <c r="B558" s="8" t="s">
        <v>4676</v>
      </c>
      <c r="C558" s="6">
        <v>1085170</v>
      </c>
      <c r="D558" s="6">
        <v>1085170</v>
      </c>
    </row>
    <row r="559" spans="1:4" ht="64" x14ac:dyDescent="0.35">
      <c r="A559" s="8" t="s">
        <v>523</v>
      </c>
      <c r="B559" s="8" t="s">
        <v>4676</v>
      </c>
      <c r="C559" s="6">
        <v>484173</v>
      </c>
      <c r="D559" s="6">
        <v>484173</v>
      </c>
    </row>
    <row r="560" spans="1:4" ht="64" x14ac:dyDescent="0.35">
      <c r="A560" s="8" t="s">
        <v>524</v>
      </c>
      <c r="B560" s="8" t="s">
        <v>4676</v>
      </c>
      <c r="C560" s="6">
        <v>1148646</v>
      </c>
      <c r="D560" s="6">
        <v>1148646</v>
      </c>
    </row>
    <row r="561" spans="1:4" ht="64" x14ac:dyDescent="0.35">
      <c r="A561" s="8" t="s">
        <v>525</v>
      </c>
      <c r="B561" s="8" t="s">
        <v>4676</v>
      </c>
      <c r="C561" s="6">
        <v>322081</v>
      </c>
      <c r="D561" s="6">
        <v>322081</v>
      </c>
    </row>
    <row r="562" spans="1:4" ht="64" x14ac:dyDescent="0.35">
      <c r="A562" s="8" t="s">
        <v>526</v>
      </c>
      <c r="B562" s="8" t="s">
        <v>4676</v>
      </c>
      <c r="C562" s="6">
        <v>284353</v>
      </c>
      <c r="D562" s="6">
        <v>284353</v>
      </c>
    </row>
    <row r="563" spans="1:4" ht="64" x14ac:dyDescent="0.35">
      <c r="A563" s="8" t="s">
        <v>527</v>
      </c>
      <c r="B563" s="8" t="s">
        <v>4676</v>
      </c>
      <c r="C563" s="6">
        <v>1231824</v>
      </c>
      <c r="D563" s="6">
        <v>1231824</v>
      </c>
    </row>
    <row r="564" spans="1:4" ht="64" x14ac:dyDescent="0.35">
      <c r="A564" s="8" t="s">
        <v>528</v>
      </c>
      <c r="B564" s="8" t="s">
        <v>4676</v>
      </c>
      <c r="C564" s="6">
        <v>1980599</v>
      </c>
      <c r="D564" s="6">
        <v>1980599</v>
      </c>
    </row>
    <row r="565" spans="1:4" ht="64" x14ac:dyDescent="0.35">
      <c r="A565" s="8" t="s">
        <v>529</v>
      </c>
      <c r="B565" s="8" t="s">
        <v>4676</v>
      </c>
      <c r="C565" s="6">
        <v>338624</v>
      </c>
      <c r="D565" s="6">
        <v>338624</v>
      </c>
    </row>
    <row r="566" spans="1:4" ht="18" customHeight="1" x14ac:dyDescent="0.35">
      <c r="A566" s="8" t="s">
        <v>530</v>
      </c>
      <c r="B566" s="8" t="s">
        <v>4675</v>
      </c>
      <c r="C566" s="6">
        <v>824000</v>
      </c>
      <c r="D566" s="6">
        <v>824000</v>
      </c>
    </row>
    <row r="567" spans="1:4" ht="64" x14ac:dyDescent="0.35">
      <c r="A567" s="8" t="s">
        <v>531</v>
      </c>
      <c r="B567" s="8" t="s">
        <v>4675</v>
      </c>
      <c r="C567" s="6">
        <v>407345</v>
      </c>
      <c r="D567" s="6">
        <v>407345</v>
      </c>
    </row>
    <row r="568" spans="1:4" ht="64" x14ac:dyDescent="0.35">
      <c r="A568" s="8" t="s">
        <v>532</v>
      </c>
      <c r="B568" s="8" t="s">
        <v>4675</v>
      </c>
      <c r="C568" s="6">
        <v>621000</v>
      </c>
      <c r="D568" s="6">
        <v>621000</v>
      </c>
    </row>
    <row r="569" spans="1:4" ht="78" customHeight="1" x14ac:dyDescent="0.35">
      <c r="A569" s="8" t="s">
        <v>378</v>
      </c>
      <c r="B569" s="8" t="s">
        <v>4676</v>
      </c>
      <c r="C569" s="6">
        <v>848013</v>
      </c>
      <c r="D569" s="6">
        <v>848013</v>
      </c>
    </row>
    <row r="570" spans="1:4" ht="64" x14ac:dyDescent="0.35">
      <c r="A570" s="8" t="s">
        <v>533</v>
      </c>
      <c r="B570" s="8" t="s">
        <v>4676</v>
      </c>
      <c r="C570" s="6">
        <v>565478</v>
      </c>
      <c r="D570" s="6">
        <v>565478</v>
      </c>
    </row>
    <row r="571" spans="1:4" ht="64" x14ac:dyDescent="0.35">
      <c r="A571" s="8" t="s">
        <v>534</v>
      </c>
      <c r="B571" s="8" t="s">
        <v>4676</v>
      </c>
      <c r="C571" s="6">
        <v>743010</v>
      </c>
      <c r="D571" s="6">
        <v>743010</v>
      </c>
    </row>
    <row r="572" spans="1:4" ht="76.5" customHeight="1" x14ac:dyDescent="0.35">
      <c r="A572" s="8" t="s">
        <v>535</v>
      </c>
      <c r="B572" s="8" t="s">
        <v>4676</v>
      </c>
      <c r="C572" s="6">
        <v>645914</v>
      </c>
      <c r="D572" s="6">
        <v>645914</v>
      </c>
    </row>
    <row r="573" spans="1:4" ht="64" x14ac:dyDescent="0.35">
      <c r="A573" s="8" t="s">
        <v>383</v>
      </c>
      <c r="B573" s="8" t="s">
        <v>4676</v>
      </c>
      <c r="C573" s="6">
        <v>809645</v>
      </c>
      <c r="D573" s="6">
        <v>809645</v>
      </c>
    </row>
    <row r="574" spans="1:4" ht="64" x14ac:dyDescent="0.35">
      <c r="A574" s="8" t="s">
        <v>536</v>
      </c>
      <c r="B574" s="8" t="s">
        <v>4676</v>
      </c>
      <c r="C574" s="6">
        <v>1826834</v>
      </c>
      <c r="D574" s="6">
        <v>1826834</v>
      </c>
    </row>
    <row r="575" spans="1:4" ht="81" customHeight="1" x14ac:dyDescent="0.35">
      <c r="A575" s="8" t="s">
        <v>537</v>
      </c>
      <c r="B575" s="8" t="s">
        <v>4676</v>
      </c>
      <c r="C575" s="6">
        <v>423015</v>
      </c>
      <c r="D575" s="6">
        <v>423015</v>
      </c>
    </row>
    <row r="576" spans="1:4" ht="64" x14ac:dyDescent="0.35">
      <c r="A576" s="8" t="s">
        <v>538</v>
      </c>
      <c r="B576" s="8" t="s">
        <v>4676</v>
      </c>
      <c r="C576" s="6">
        <v>925364</v>
      </c>
      <c r="D576" s="6">
        <v>925364</v>
      </c>
    </row>
    <row r="577" spans="1:4" ht="64" x14ac:dyDescent="0.35">
      <c r="A577" s="8" t="s">
        <v>539</v>
      </c>
      <c r="B577" s="8" t="s">
        <v>4675</v>
      </c>
      <c r="C577" s="6">
        <v>400539</v>
      </c>
      <c r="D577" s="6">
        <v>400539</v>
      </c>
    </row>
    <row r="578" spans="1:4" ht="64" x14ac:dyDescent="0.35">
      <c r="A578" s="8" t="s">
        <v>540</v>
      </c>
      <c r="B578" s="8" t="s">
        <v>4675</v>
      </c>
      <c r="C578" s="6">
        <v>587200</v>
      </c>
      <c r="D578" s="6">
        <v>587200</v>
      </c>
    </row>
    <row r="579" spans="1:4" ht="79.5" customHeight="1" x14ac:dyDescent="0.35">
      <c r="A579" s="8" t="s">
        <v>541</v>
      </c>
      <c r="B579" s="8" t="s">
        <v>4675</v>
      </c>
      <c r="C579" s="6">
        <v>335720</v>
      </c>
      <c r="D579" s="6">
        <v>335720</v>
      </c>
    </row>
    <row r="580" spans="1:4" s="167" customFormat="1" ht="89.25" customHeight="1" x14ac:dyDescent="0.35">
      <c r="A580" s="37" t="s">
        <v>542</v>
      </c>
      <c r="B580" s="37" t="s">
        <v>4676</v>
      </c>
      <c r="C580" s="22">
        <v>476206</v>
      </c>
      <c r="D580" s="22">
        <v>476206</v>
      </c>
    </row>
    <row r="581" spans="1:4" ht="64" x14ac:dyDescent="0.35">
      <c r="A581" s="8" t="s">
        <v>543</v>
      </c>
      <c r="B581" s="8" t="s">
        <v>4675</v>
      </c>
      <c r="C581" s="6">
        <v>660310</v>
      </c>
      <c r="D581" s="6">
        <v>660310</v>
      </c>
    </row>
    <row r="582" spans="1:4" ht="84" customHeight="1" x14ac:dyDescent="0.35">
      <c r="A582" s="8" t="s">
        <v>544</v>
      </c>
      <c r="B582" s="8" t="s">
        <v>4675</v>
      </c>
      <c r="C582" s="6">
        <v>255447</v>
      </c>
      <c r="D582" s="6">
        <v>255447</v>
      </c>
    </row>
    <row r="583" spans="1:4" ht="64" x14ac:dyDescent="0.35">
      <c r="A583" s="8" t="s">
        <v>545</v>
      </c>
      <c r="B583" s="8" t="s">
        <v>4676</v>
      </c>
      <c r="C583" s="6">
        <v>442278</v>
      </c>
      <c r="D583" s="6">
        <v>442278</v>
      </c>
    </row>
    <row r="584" spans="1:4" ht="64" x14ac:dyDescent="0.35">
      <c r="A584" s="8" t="s">
        <v>546</v>
      </c>
      <c r="B584" s="8" t="s">
        <v>4676</v>
      </c>
      <c r="C584" s="6">
        <v>1552740</v>
      </c>
      <c r="D584" s="6">
        <v>1552740</v>
      </c>
    </row>
    <row r="585" spans="1:4" ht="64" x14ac:dyDescent="0.35">
      <c r="A585" s="8" t="s">
        <v>546</v>
      </c>
      <c r="B585" s="8" t="s">
        <v>4676</v>
      </c>
      <c r="C585" s="6">
        <v>189000</v>
      </c>
      <c r="D585" s="6">
        <v>189000</v>
      </c>
    </row>
    <row r="586" spans="1:4" ht="64" x14ac:dyDescent="0.35">
      <c r="A586" s="8" t="s">
        <v>547</v>
      </c>
      <c r="B586" s="8" t="s">
        <v>4676</v>
      </c>
      <c r="C586" s="6">
        <v>658302</v>
      </c>
      <c r="D586" s="6">
        <v>658302</v>
      </c>
    </row>
    <row r="587" spans="1:4" ht="64" x14ac:dyDescent="0.35">
      <c r="A587" s="8" t="s">
        <v>548</v>
      </c>
      <c r="B587" s="8" t="s">
        <v>4676</v>
      </c>
      <c r="C587" s="6">
        <v>3688874</v>
      </c>
      <c r="D587" s="6">
        <v>3688874</v>
      </c>
    </row>
    <row r="588" spans="1:4" ht="64" x14ac:dyDescent="0.35">
      <c r="A588" s="8" t="s">
        <v>549</v>
      </c>
      <c r="B588" s="8" t="s">
        <v>4676</v>
      </c>
      <c r="C588" s="6">
        <v>709210</v>
      </c>
      <c r="D588" s="6">
        <v>709210</v>
      </c>
    </row>
    <row r="589" spans="1:4" ht="64" x14ac:dyDescent="0.35">
      <c r="A589" s="8" t="s">
        <v>550</v>
      </c>
      <c r="B589" s="8" t="s">
        <v>4675</v>
      </c>
      <c r="C589" s="6">
        <v>186031</v>
      </c>
      <c r="D589" s="6">
        <v>186031</v>
      </c>
    </row>
    <row r="590" spans="1:4" ht="64" x14ac:dyDescent="0.35">
      <c r="A590" s="8" t="s">
        <v>551</v>
      </c>
      <c r="B590" s="8" t="s">
        <v>4676</v>
      </c>
      <c r="C590" s="6">
        <v>247670</v>
      </c>
      <c r="D590" s="6">
        <v>247670</v>
      </c>
    </row>
    <row r="591" spans="1:4" ht="64" x14ac:dyDescent="0.35">
      <c r="A591" s="8" t="s">
        <v>552</v>
      </c>
      <c r="B591" s="8" t="s">
        <v>4676</v>
      </c>
      <c r="C591" s="6">
        <v>495340</v>
      </c>
      <c r="D591" s="6">
        <v>495340</v>
      </c>
    </row>
    <row r="592" spans="1:4" ht="64" x14ac:dyDescent="0.35">
      <c r="A592" s="8" t="s">
        <v>553</v>
      </c>
      <c r="B592" s="8" t="s">
        <v>4676</v>
      </c>
      <c r="C592" s="6">
        <v>967945</v>
      </c>
      <c r="D592" s="6">
        <v>967945</v>
      </c>
    </row>
    <row r="593" spans="1:4" ht="64" x14ac:dyDescent="0.35">
      <c r="A593" s="8" t="s">
        <v>401</v>
      </c>
      <c r="B593" s="8" t="s">
        <v>4676</v>
      </c>
      <c r="C593" s="6">
        <v>1006476</v>
      </c>
      <c r="D593" s="6">
        <v>1006476</v>
      </c>
    </row>
    <row r="594" spans="1:4" ht="64" x14ac:dyDescent="0.35">
      <c r="A594" s="8" t="s">
        <v>554</v>
      </c>
      <c r="B594" s="8" t="s">
        <v>4676</v>
      </c>
      <c r="C594" s="6">
        <v>495340</v>
      </c>
      <c r="D594" s="6">
        <v>495340</v>
      </c>
    </row>
    <row r="595" spans="1:4" ht="64" x14ac:dyDescent="0.35">
      <c r="A595" s="8" t="s">
        <v>555</v>
      </c>
      <c r="B595" s="8" t="s">
        <v>4676</v>
      </c>
      <c r="C595" s="6">
        <v>944627</v>
      </c>
      <c r="D595" s="6">
        <v>944627</v>
      </c>
    </row>
    <row r="596" spans="1:4" ht="64" x14ac:dyDescent="0.35">
      <c r="A596" s="8" t="s">
        <v>556</v>
      </c>
      <c r="B596" s="8" t="s">
        <v>4675</v>
      </c>
      <c r="C596" s="6">
        <v>100000</v>
      </c>
      <c r="D596" s="6">
        <v>100000</v>
      </c>
    </row>
    <row r="597" spans="1:4" ht="64" x14ac:dyDescent="0.35">
      <c r="A597" s="8" t="s">
        <v>557</v>
      </c>
      <c r="B597" s="8" t="s">
        <v>4676</v>
      </c>
      <c r="C597" s="6">
        <v>1080688</v>
      </c>
      <c r="D597" s="6">
        <v>1080688</v>
      </c>
    </row>
    <row r="598" spans="1:4" ht="89.25" customHeight="1" x14ac:dyDescent="0.35">
      <c r="A598" s="8" t="s">
        <v>558</v>
      </c>
      <c r="B598" s="8" t="s">
        <v>4676</v>
      </c>
      <c r="C598" s="6">
        <v>354605</v>
      </c>
      <c r="D598" s="6">
        <v>354605</v>
      </c>
    </row>
    <row r="599" spans="1:4" ht="64" x14ac:dyDescent="0.35">
      <c r="A599" s="8" t="s">
        <v>559</v>
      </c>
      <c r="B599" s="8" t="s">
        <v>4675</v>
      </c>
      <c r="C599" s="6">
        <v>163000</v>
      </c>
      <c r="D599" s="6">
        <v>163000</v>
      </c>
    </row>
    <row r="600" spans="1:4" ht="64" x14ac:dyDescent="0.35">
      <c r="A600" s="8" t="s">
        <v>560</v>
      </c>
      <c r="B600" s="8" t="s">
        <v>4675</v>
      </c>
      <c r="C600" s="6">
        <v>737004</v>
      </c>
      <c r="D600" s="6">
        <v>737004</v>
      </c>
    </row>
    <row r="601" spans="1:4" ht="64" x14ac:dyDescent="0.35">
      <c r="A601" s="8" t="s">
        <v>561</v>
      </c>
      <c r="B601" s="8" t="s">
        <v>4676</v>
      </c>
      <c r="C601" s="6">
        <v>98000</v>
      </c>
      <c r="D601" s="6">
        <v>98000</v>
      </c>
    </row>
    <row r="602" spans="1:4" ht="64" x14ac:dyDescent="0.35">
      <c r="A602" s="8" t="s">
        <v>562</v>
      </c>
      <c r="B602" s="8" t="s">
        <v>4676</v>
      </c>
      <c r="C602" s="6">
        <v>1277685</v>
      </c>
      <c r="D602" s="6">
        <v>1277685</v>
      </c>
    </row>
    <row r="603" spans="1:4" ht="64" x14ac:dyDescent="0.35">
      <c r="A603" s="8" t="s">
        <v>563</v>
      </c>
      <c r="B603" s="8" t="s">
        <v>4675</v>
      </c>
      <c r="C603" s="6">
        <v>965196</v>
      </c>
      <c r="D603" s="6">
        <v>965196</v>
      </c>
    </row>
    <row r="604" spans="1:4" ht="64" x14ac:dyDescent="0.35">
      <c r="A604" s="8" t="s">
        <v>564</v>
      </c>
      <c r="B604" s="8" t="s">
        <v>4675</v>
      </c>
      <c r="C604" s="6">
        <v>345975</v>
      </c>
      <c r="D604" s="6">
        <v>345975</v>
      </c>
    </row>
    <row r="605" spans="1:4" ht="64" x14ac:dyDescent="0.35">
      <c r="A605" s="8" t="s">
        <v>565</v>
      </c>
      <c r="B605" s="8" t="s">
        <v>4676</v>
      </c>
      <c r="C605" s="6">
        <v>830787</v>
      </c>
      <c r="D605" s="6">
        <v>830787</v>
      </c>
    </row>
    <row r="606" spans="1:4" ht="64" x14ac:dyDescent="0.35">
      <c r="A606" s="8" t="s">
        <v>566</v>
      </c>
      <c r="B606" s="8" t="s">
        <v>4676</v>
      </c>
      <c r="C606" s="6">
        <v>1047805</v>
      </c>
      <c r="D606" s="6">
        <v>1047805</v>
      </c>
    </row>
    <row r="607" spans="1:4" ht="64" x14ac:dyDescent="0.35">
      <c r="A607" s="8" t="s">
        <v>567</v>
      </c>
      <c r="B607" s="8" t="s">
        <v>4676</v>
      </c>
      <c r="C607" s="6">
        <v>654613</v>
      </c>
      <c r="D607" s="6">
        <v>654613</v>
      </c>
    </row>
    <row r="608" spans="1:4" ht="64" x14ac:dyDescent="0.35">
      <c r="A608" s="8" t="s">
        <v>568</v>
      </c>
      <c r="B608" s="8" t="s">
        <v>4676</v>
      </c>
      <c r="C608" s="6">
        <v>774395</v>
      </c>
      <c r="D608" s="6">
        <v>774395</v>
      </c>
    </row>
    <row r="609" spans="1:4" ht="54" customHeight="1" x14ac:dyDescent="0.35">
      <c r="A609" s="8" t="s">
        <v>422</v>
      </c>
      <c r="B609" s="8" t="s">
        <v>4676</v>
      </c>
      <c r="C609" s="6">
        <v>677694</v>
      </c>
      <c r="D609" s="6">
        <v>677694</v>
      </c>
    </row>
    <row r="610" spans="1:4" ht="72.75" customHeight="1" x14ac:dyDescent="0.35">
      <c r="A610" s="8" t="s">
        <v>569</v>
      </c>
      <c r="B610" s="8" t="s">
        <v>4676</v>
      </c>
      <c r="C610" s="6">
        <v>902845</v>
      </c>
      <c r="D610" s="6">
        <v>902845</v>
      </c>
    </row>
    <row r="611" spans="1:4" ht="64" x14ac:dyDescent="0.35">
      <c r="A611" s="8" t="s">
        <v>570</v>
      </c>
      <c r="B611" s="8" t="s">
        <v>4675</v>
      </c>
      <c r="C611" s="6">
        <v>1231840</v>
      </c>
      <c r="D611" s="6">
        <v>1231840</v>
      </c>
    </row>
    <row r="612" spans="1:4" ht="64" x14ac:dyDescent="0.35">
      <c r="A612" s="8" t="s">
        <v>571</v>
      </c>
      <c r="B612" s="8" t="s">
        <v>4675</v>
      </c>
      <c r="C612" s="6">
        <v>212300</v>
      </c>
      <c r="D612" s="6">
        <v>212300</v>
      </c>
    </row>
    <row r="613" spans="1:4" ht="15.5" x14ac:dyDescent="0.35">
      <c r="A613" s="151" t="s">
        <v>4639</v>
      </c>
      <c r="B613" s="21" t="s">
        <v>4629</v>
      </c>
      <c r="C613" s="7">
        <f>SUM(C545:C612)</f>
        <v>65398861</v>
      </c>
      <c r="D613" s="7">
        <f>SUM(D545:D612)</f>
        <v>65398861</v>
      </c>
    </row>
    <row r="614" spans="1:4" ht="15.5" x14ac:dyDescent="0.35">
      <c r="A614" s="152" t="s">
        <v>4640</v>
      </c>
      <c r="B614" s="159" t="s">
        <v>4632</v>
      </c>
      <c r="C614" s="154">
        <f>C613+C543+C489+C447</f>
        <v>161073743</v>
      </c>
      <c r="D614" s="154">
        <f>D613+D543+D489+D447</f>
        <v>161073743</v>
      </c>
    </row>
    <row r="615" spans="1:4" ht="15.5" x14ac:dyDescent="0.35">
      <c r="A615" s="152"/>
      <c r="B615" s="159"/>
      <c r="C615" s="154"/>
      <c r="D615" s="154"/>
    </row>
    <row r="616" spans="1:4" x14ac:dyDescent="0.35">
      <c r="A616" s="21" t="s">
        <v>4641</v>
      </c>
      <c r="D616" s="6"/>
    </row>
    <row r="617" spans="1:4" ht="44.25" customHeight="1" x14ac:dyDescent="0.35">
      <c r="A617" s="8" t="s">
        <v>572</v>
      </c>
      <c r="B617" s="8" t="s">
        <v>4695</v>
      </c>
      <c r="C617" s="6">
        <v>304819</v>
      </c>
      <c r="D617" s="6">
        <v>304819</v>
      </c>
    </row>
    <row r="618" spans="1:4" ht="32" x14ac:dyDescent="0.35">
      <c r="A618" s="8" t="s">
        <v>574</v>
      </c>
      <c r="B618" s="8" t="s">
        <v>4695</v>
      </c>
      <c r="C618" s="6">
        <v>759034</v>
      </c>
      <c r="D618" s="6">
        <v>759034</v>
      </c>
    </row>
    <row r="619" spans="1:4" ht="32" x14ac:dyDescent="0.35">
      <c r="A619" s="8" t="s">
        <v>575</v>
      </c>
      <c r="B619" s="8" t="s">
        <v>4695</v>
      </c>
      <c r="C619" s="6">
        <v>229045</v>
      </c>
      <c r="D619" s="6">
        <v>229045</v>
      </c>
    </row>
    <row r="620" spans="1:4" ht="32" x14ac:dyDescent="0.35">
      <c r="A620" s="8" t="s">
        <v>576</v>
      </c>
      <c r="B620" s="8" t="s">
        <v>4695</v>
      </c>
      <c r="C620" s="6">
        <v>691085</v>
      </c>
      <c r="D620" s="6">
        <v>691085</v>
      </c>
    </row>
    <row r="621" spans="1:4" ht="32" x14ac:dyDescent="0.35">
      <c r="A621" s="8" t="s">
        <v>577</v>
      </c>
      <c r="B621" s="8" t="s">
        <v>4695</v>
      </c>
      <c r="C621" s="6">
        <v>1673265</v>
      </c>
      <c r="D621" s="6">
        <v>1673265</v>
      </c>
    </row>
    <row r="622" spans="1:4" ht="32" x14ac:dyDescent="0.35">
      <c r="A622" s="8" t="s">
        <v>578</v>
      </c>
      <c r="B622" s="8" t="s">
        <v>4695</v>
      </c>
      <c r="C622" s="6">
        <v>179556</v>
      </c>
      <c r="D622" s="6">
        <v>179556</v>
      </c>
    </row>
    <row r="623" spans="1:4" ht="32" x14ac:dyDescent="0.35">
      <c r="A623" s="8" t="s">
        <v>579</v>
      </c>
      <c r="B623" s="8" t="s">
        <v>4695</v>
      </c>
      <c r="C623" s="6">
        <v>162852</v>
      </c>
      <c r="D623" s="6">
        <v>162852</v>
      </c>
    </row>
    <row r="624" spans="1:4" ht="32" x14ac:dyDescent="0.35">
      <c r="A624" s="8" t="s">
        <v>580</v>
      </c>
      <c r="B624" s="8" t="s">
        <v>4695</v>
      </c>
      <c r="C624" s="6">
        <v>856375</v>
      </c>
      <c r="D624" s="6">
        <v>856375</v>
      </c>
    </row>
    <row r="625" spans="1:4" ht="32" x14ac:dyDescent="0.35">
      <c r="A625" s="8" t="s">
        <v>581</v>
      </c>
      <c r="B625" s="8" t="s">
        <v>4695</v>
      </c>
      <c r="C625" s="6">
        <v>1293325</v>
      </c>
      <c r="D625" s="6">
        <v>1293325</v>
      </c>
    </row>
    <row r="626" spans="1:4" ht="32" x14ac:dyDescent="0.35">
      <c r="A626" s="8" t="s">
        <v>582</v>
      </c>
      <c r="B626" s="8" t="s">
        <v>4695</v>
      </c>
      <c r="C626" s="6">
        <v>1035380</v>
      </c>
      <c r="D626" s="6">
        <v>1035380</v>
      </c>
    </row>
    <row r="627" spans="1:4" ht="32" x14ac:dyDescent="0.35">
      <c r="A627" s="8" t="s">
        <v>583</v>
      </c>
      <c r="B627" s="8" t="s">
        <v>4695</v>
      </c>
      <c r="C627" s="6">
        <v>955183</v>
      </c>
      <c r="D627" s="6">
        <v>955183</v>
      </c>
    </row>
    <row r="628" spans="1:4" ht="32" x14ac:dyDescent="0.35">
      <c r="A628" s="8" t="s">
        <v>584</v>
      </c>
      <c r="B628" s="8" t="s">
        <v>4695</v>
      </c>
      <c r="C628" s="6">
        <v>1008663</v>
      </c>
      <c r="D628" s="6">
        <v>1008663</v>
      </c>
    </row>
    <row r="629" spans="1:4" ht="32" x14ac:dyDescent="0.35">
      <c r="A629" s="8" t="s">
        <v>585</v>
      </c>
      <c r="B629" s="8" t="s">
        <v>4695</v>
      </c>
      <c r="C629" s="6">
        <v>4883662</v>
      </c>
      <c r="D629" s="6">
        <v>4883662</v>
      </c>
    </row>
    <row r="630" spans="1:4" ht="32" x14ac:dyDescent="0.35">
      <c r="A630" s="8" t="s">
        <v>585</v>
      </c>
      <c r="B630" s="8" t="s">
        <v>4695</v>
      </c>
      <c r="C630" s="6">
        <v>350498</v>
      </c>
      <c r="D630" s="6">
        <v>350498</v>
      </c>
    </row>
    <row r="631" spans="1:4" ht="32" x14ac:dyDescent="0.35">
      <c r="A631" s="8" t="s">
        <v>586</v>
      </c>
      <c r="B631" s="8" t="s">
        <v>4695</v>
      </c>
      <c r="C631" s="6">
        <v>495978</v>
      </c>
      <c r="D631" s="6">
        <v>495978</v>
      </c>
    </row>
    <row r="632" spans="1:4" ht="32" x14ac:dyDescent="0.35">
      <c r="A632" s="8" t="s">
        <v>587</v>
      </c>
      <c r="B632" s="8" t="s">
        <v>4695</v>
      </c>
      <c r="C632" s="6">
        <v>274490</v>
      </c>
      <c r="D632" s="6">
        <v>274490</v>
      </c>
    </row>
    <row r="633" spans="1:4" ht="32" x14ac:dyDescent="0.35">
      <c r="A633" s="8" t="s">
        <v>588</v>
      </c>
      <c r="B633" s="8" t="s">
        <v>4695</v>
      </c>
      <c r="C633" s="6">
        <v>845509</v>
      </c>
      <c r="D633" s="6">
        <v>845509</v>
      </c>
    </row>
    <row r="634" spans="1:4" ht="32" x14ac:dyDescent="0.35">
      <c r="A634" s="8" t="s">
        <v>589</v>
      </c>
      <c r="B634" s="8" t="s">
        <v>4695</v>
      </c>
      <c r="C634" s="6">
        <v>177072</v>
      </c>
      <c r="D634" s="6">
        <v>177072</v>
      </c>
    </row>
    <row r="635" spans="1:4" ht="32" x14ac:dyDescent="0.35">
      <c r="A635" s="8" t="s">
        <v>590</v>
      </c>
      <c r="B635" s="8" t="s">
        <v>4695</v>
      </c>
      <c r="C635" s="6">
        <v>241185</v>
      </c>
      <c r="D635" s="6">
        <v>241185</v>
      </c>
    </row>
    <row r="636" spans="1:4" ht="32" x14ac:dyDescent="0.35">
      <c r="A636" s="8" t="s">
        <v>591</v>
      </c>
      <c r="B636" s="8" t="s">
        <v>4695</v>
      </c>
      <c r="C636" s="6">
        <v>310717</v>
      </c>
      <c r="D636" s="6">
        <v>310717</v>
      </c>
    </row>
    <row r="637" spans="1:4" ht="32" x14ac:dyDescent="0.35">
      <c r="A637" s="8" t="s">
        <v>592</v>
      </c>
      <c r="B637" s="8" t="s">
        <v>4695</v>
      </c>
      <c r="C637" s="6">
        <v>399305</v>
      </c>
      <c r="D637" s="6">
        <v>399305</v>
      </c>
    </row>
    <row r="638" spans="1:4" ht="32" x14ac:dyDescent="0.35">
      <c r="A638" s="8" t="s">
        <v>593</v>
      </c>
      <c r="B638" s="8" t="s">
        <v>4695</v>
      </c>
      <c r="C638" s="6">
        <v>301370</v>
      </c>
      <c r="D638" s="6">
        <v>301370</v>
      </c>
    </row>
    <row r="639" spans="1:4" ht="32" x14ac:dyDescent="0.35">
      <c r="A639" s="8" t="s">
        <v>594</v>
      </c>
      <c r="B639" s="8" t="s">
        <v>4695</v>
      </c>
      <c r="C639" s="6">
        <v>486978</v>
      </c>
      <c r="D639" s="6">
        <v>486978</v>
      </c>
    </row>
    <row r="640" spans="1:4" ht="32" x14ac:dyDescent="0.35">
      <c r="A640" s="8" t="s">
        <v>595</v>
      </c>
      <c r="B640" s="8" t="s">
        <v>4695</v>
      </c>
      <c r="C640" s="6">
        <v>294800</v>
      </c>
      <c r="D640" s="6">
        <v>294800</v>
      </c>
    </row>
    <row r="641" spans="1:4" ht="32" x14ac:dyDescent="0.35">
      <c r="A641" s="8" t="s">
        <v>596</v>
      </c>
      <c r="B641" s="8" t="s">
        <v>4695</v>
      </c>
      <c r="C641" s="6">
        <v>175252</v>
      </c>
      <c r="D641" s="6">
        <v>175252</v>
      </c>
    </row>
    <row r="642" spans="1:4" ht="32" x14ac:dyDescent="0.35">
      <c r="A642" s="8" t="s">
        <v>492</v>
      </c>
      <c r="B642" s="8" t="s">
        <v>4695</v>
      </c>
      <c r="C642" s="6">
        <v>547119</v>
      </c>
      <c r="D642" s="6">
        <v>547119</v>
      </c>
    </row>
    <row r="643" spans="1:4" ht="32" x14ac:dyDescent="0.35">
      <c r="A643" s="8" t="s">
        <v>597</v>
      </c>
      <c r="B643" s="8" t="s">
        <v>4695</v>
      </c>
      <c r="C643" s="6">
        <v>473666</v>
      </c>
      <c r="D643" s="6">
        <v>473666</v>
      </c>
    </row>
    <row r="644" spans="1:4" ht="32" x14ac:dyDescent="0.35">
      <c r="A644" s="8" t="s">
        <v>598</v>
      </c>
      <c r="B644" s="8" t="s">
        <v>4695</v>
      </c>
      <c r="C644" s="6">
        <v>339250</v>
      </c>
      <c r="D644" s="6">
        <v>339250</v>
      </c>
    </row>
    <row r="645" spans="1:4" ht="32" x14ac:dyDescent="0.35">
      <c r="A645" s="8" t="s">
        <v>599</v>
      </c>
      <c r="B645" s="8" t="s">
        <v>4695</v>
      </c>
      <c r="C645" s="6">
        <v>292370</v>
      </c>
      <c r="D645" s="6">
        <v>292370</v>
      </c>
    </row>
    <row r="646" spans="1:4" ht="32" x14ac:dyDescent="0.35">
      <c r="A646" s="8" t="s">
        <v>600</v>
      </c>
      <c r="B646" s="8" t="s">
        <v>4695</v>
      </c>
      <c r="C646" s="6">
        <v>437966</v>
      </c>
      <c r="D646" s="6">
        <v>437966</v>
      </c>
    </row>
    <row r="647" spans="1:4" ht="32" x14ac:dyDescent="0.35">
      <c r="A647" s="8" t="s">
        <v>601</v>
      </c>
      <c r="B647" s="8" t="s">
        <v>4695</v>
      </c>
      <c r="C647" s="6">
        <v>3898329</v>
      </c>
      <c r="D647" s="6">
        <v>3898329</v>
      </c>
    </row>
    <row r="648" spans="1:4" ht="32" x14ac:dyDescent="0.35">
      <c r="A648" s="8" t="s">
        <v>602</v>
      </c>
      <c r="B648" s="8" t="s">
        <v>4695</v>
      </c>
      <c r="C648" s="6">
        <v>452945</v>
      </c>
      <c r="D648" s="6">
        <v>452945</v>
      </c>
    </row>
    <row r="649" spans="1:4" ht="32" x14ac:dyDescent="0.35">
      <c r="A649" s="8" t="s">
        <v>603</v>
      </c>
      <c r="B649" s="8" t="s">
        <v>4695</v>
      </c>
      <c r="C649" s="6">
        <v>370000</v>
      </c>
      <c r="D649" s="6">
        <v>370000</v>
      </c>
    </row>
    <row r="650" spans="1:4" ht="32" x14ac:dyDescent="0.35">
      <c r="A650" s="8" t="s">
        <v>604</v>
      </c>
      <c r="B650" s="8" t="s">
        <v>4695</v>
      </c>
      <c r="C650" s="6">
        <v>292370</v>
      </c>
      <c r="D650" s="6">
        <v>292370</v>
      </c>
    </row>
    <row r="651" spans="1:4" ht="17.25" customHeight="1" x14ac:dyDescent="0.35">
      <c r="A651" s="8" t="s">
        <v>605</v>
      </c>
      <c r="B651" s="8" t="s">
        <v>4695</v>
      </c>
      <c r="C651" s="6">
        <v>292370</v>
      </c>
      <c r="D651" s="6">
        <v>292370</v>
      </c>
    </row>
    <row r="652" spans="1:4" ht="32" x14ac:dyDescent="0.35">
      <c r="A652" s="8" t="s">
        <v>606</v>
      </c>
      <c r="B652" s="8" t="s">
        <v>4695</v>
      </c>
      <c r="C652" s="6">
        <v>389043</v>
      </c>
      <c r="D652" s="6">
        <v>389043</v>
      </c>
    </row>
    <row r="653" spans="1:4" ht="15.5" x14ac:dyDescent="0.35">
      <c r="A653" s="151" t="s">
        <v>4643</v>
      </c>
      <c r="B653" s="21" t="s">
        <v>4629</v>
      </c>
      <c r="C653" s="7">
        <f>SUM(C617:C652)</f>
        <v>26170826</v>
      </c>
      <c r="D653" s="7">
        <v>26170826</v>
      </c>
    </row>
    <row r="654" spans="1:4" ht="15.5" x14ac:dyDescent="0.35">
      <c r="A654" s="21"/>
      <c r="B654" s="21"/>
      <c r="C654" s="7"/>
      <c r="D654" s="7"/>
    </row>
    <row r="655" spans="1:4" x14ac:dyDescent="0.35">
      <c r="A655" s="8" t="s">
        <v>607</v>
      </c>
      <c r="B655" s="8" t="s">
        <v>4696</v>
      </c>
      <c r="C655" s="6">
        <v>822230</v>
      </c>
      <c r="D655" s="6">
        <v>822230</v>
      </c>
    </row>
    <row r="656" spans="1:4" x14ac:dyDescent="0.35">
      <c r="A656" s="8" t="s">
        <v>609</v>
      </c>
      <c r="B656" s="8" t="s">
        <v>4696</v>
      </c>
      <c r="C656" s="6">
        <v>781190</v>
      </c>
      <c r="D656" s="6">
        <v>781190</v>
      </c>
    </row>
    <row r="657" spans="1:4" x14ac:dyDescent="0.35">
      <c r="A657" s="8" t="s">
        <v>610</v>
      </c>
      <c r="B657" s="8" t="s">
        <v>4696</v>
      </c>
      <c r="C657" s="6">
        <v>723734</v>
      </c>
      <c r="D657" s="6">
        <v>723734</v>
      </c>
    </row>
    <row r="658" spans="1:4" x14ac:dyDescent="0.35">
      <c r="A658" s="8" t="s">
        <v>611</v>
      </c>
      <c r="B658" s="8" t="s">
        <v>4696</v>
      </c>
      <c r="C658" s="6">
        <v>805814</v>
      </c>
      <c r="D658" s="6">
        <v>805814</v>
      </c>
    </row>
    <row r="659" spans="1:4" x14ac:dyDescent="0.35">
      <c r="A659" s="8" t="s">
        <v>612</v>
      </c>
      <c r="B659" s="8" t="s">
        <v>4696</v>
      </c>
      <c r="C659" s="6">
        <v>162283</v>
      </c>
      <c r="D659" s="6">
        <v>162283</v>
      </c>
    </row>
    <row r="660" spans="1:4" x14ac:dyDescent="0.35">
      <c r="A660" s="8" t="s">
        <v>613</v>
      </c>
      <c r="B660" s="8" t="s">
        <v>4696</v>
      </c>
      <c r="C660" s="6">
        <v>534950</v>
      </c>
      <c r="D660" s="6">
        <v>534950</v>
      </c>
    </row>
    <row r="661" spans="1:4" x14ac:dyDescent="0.35">
      <c r="A661" s="8" t="s">
        <v>614</v>
      </c>
      <c r="B661" s="8" t="s">
        <v>4696</v>
      </c>
      <c r="C661" s="6">
        <v>740150</v>
      </c>
      <c r="D661" s="6">
        <v>740150</v>
      </c>
    </row>
    <row r="662" spans="1:4" x14ac:dyDescent="0.35">
      <c r="A662" s="8" t="s">
        <v>615</v>
      </c>
      <c r="B662" s="8" t="s">
        <v>4696</v>
      </c>
      <c r="C662" s="6">
        <v>493910</v>
      </c>
      <c r="D662" s="6">
        <v>493910</v>
      </c>
    </row>
    <row r="663" spans="1:4" x14ac:dyDescent="0.35">
      <c r="A663" s="8" t="s">
        <v>616</v>
      </c>
      <c r="B663" s="8" t="s">
        <v>4696</v>
      </c>
      <c r="C663" s="6">
        <v>690902</v>
      </c>
      <c r="D663" s="6">
        <v>690902</v>
      </c>
    </row>
    <row r="664" spans="1:4" x14ac:dyDescent="0.35">
      <c r="A664" s="8" t="s">
        <v>617</v>
      </c>
      <c r="B664" s="8" t="s">
        <v>4696</v>
      </c>
      <c r="C664" s="6">
        <v>740150</v>
      </c>
      <c r="D664" s="6">
        <v>740150</v>
      </c>
    </row>
    <row r="665" spans="1:4" x14ac:dyDescent="0.35">
      <c r="A665" s="8" t="s">
        <v>618</v>
      </c>
      <c r="B665" s="8" t="s">
        <v>4696</v>
      </c>
      <c r="C665" s="6">
        <v>832926</v>
      </c>
      <c r="D665" s="6">
        <v>832926</v>
      </c>
    </row>
    <row r="666" spans="1:4" x14ac:dyDescent="0.35">
      <c r="A666" s="8" t="s">
        <v>619</v>
      </c>
      <c r="B666" s="8" t="s">
        <v>4696</v>
      </c>
      <c r="C666" s="6">
        <v>740150</v>
      </c>
      <c r="D666" s="6">
        <v>740150</v>
      </c>
    </row>
    <row r="667" spans="1:4" x14ac:dyDescent="0.35">
      <c r="A667" s="8" t="s">
        <v>620</v>
      </c>
      <c r="B667" s="8" t="s">
        <v>4696</v>
      </c>
      <c r="C667" s="6">
        <v>1052054</v>
      </c>
      <c r="D667" s="6">
        <v>1052054</v>
      </c>
    </row>
    <row r="668" spans="1:4" x14ac:dyDescent="0.35">
      <c r="A668" s="8" t="s">
        <v>621</v>
      </c>
      <c r="B668" s="8" t="s">
        <v>4696</v>
      </c>
      <c r="C668" s="6">
        <v>262888</v>
      </c>
      <c r="D668" s="6">
        <v>262888</v>
      </c>
    </row>
    <row r="669" spans="1:4" x14ac:dyDescent="0.35">
      <c r="A669" s="8" t="s">
        <v>622</v>
      </c>
      <c r="B669" s="8" t="s">
        <v>4696</v>
      </c>
      <c r="C669" s="6">
        <v>625238</v>
      </c>
      <c r="D669" s="6">
        <v>625238</v>
      </c>
    </row>
    <row r="670" spans="1:4" x14ac:dyDescent="0.35">
      <c r="A670" s="8" t="s">
        <v>623</v>
      </c>
      <c r="B670" s="8" t="s">
        <v>4696</v>
      </c>
      <c r="C670" s="6">
        <v>246472</v>
      </c>
      <c r="D670" s="6">
        <v>246472</v>
      </c>
    </row>
    <row r="671" spans="1:4" x14ac:dyDescent="0.35">
      <c r="A671" s="8" t="s">
        <v>624</v>
      </c>
      <c r="B671" s="8" t="s">
        <v>4696</v>
      </c>
      <c r="C671" s="6">
        <v>904310</v>
      </c>
      <c r="D671" s="6">
        <v>904310</v>
      </c>
    </row>
    <row r="672" spans="1:4" x14ac:dyDescent="0.35">
      <c r="A672" s="8" t="s">
        <v>625</v>
      </c>
      <c r="B672" s="8" t="s">
        <v>4696</v>
      </c>
      <c r="C672" s="6">
        <v>789398</v>
      </c>
      <c r="D672" s="6">
        <v>789398</v>
      </c>
    </row>
    <row r="673" spans="1:4" x14ac:dyDescent="0.35">
      <c r="A673" s="8" t="s">
        <v>626</v>
      </c>
      <c r="B673" s="8" t="s">
        <v>4696</v>
      </c>
      <c r="C673" s="6">
        <v>393984</v>
      </c>
      <c r="D673" s="6">
        <v>393984</v>
      </c>
    </row>
    <row r="674" spans="1:4" x14ac:dyDescent="0.35">
      <c r="A674" s="8" t="s">
        <v>627</v>
      </c>
      <c r="B674" s="8" t="s">
        <v>4696</v>
      </c>
      <c r="C674" s="6">
        <v>1027430</v>
      </c>
      <c r="D674" s="6">
        <v>1027430</v>
      </c>
    </row>
    <row r="675" spans="1:4" x14ac:dyDescent="0.35">
      <c r="A675" s="8" t="s">
        <v>628</v>
      </c>
      <c r="B675" s="8" t="s">
        <v>4696</v>
      </c>
      <c r="C675" s="6">
        <v>871478</v>
      </c>
      <c r="D675" s="6">
        <v>871478</v>
      </c>
    </row>
    <row r="676" spans="1:4" x14ac:dyDescent="0.35">
      <c r="A676" s="8" t="s">
        <v>629</v>
      </c>
      <c r="B676" s="8" t="s">
        <v>4696</v>
      </c>
      <c r="C676" s="6">
        <v>579624</v>
      </c>
      <c r="D676" s="6">
        <v>579624</v>
      </c>
    </row>
    <row r="677" spans="1:4" x14ac:dyDescent="0.35">
      <c r="A677" s="8" t="s">
        <v>630</v>
      </c>
      <c r="B677" s="8" t="s">
        <v>4696</v>
      </c>
      <c r="C677" s="6">
        <v>1232630</v>
      </c>
      <c r="D677" s="6">
        <v>1232630</v>
      </c>
    </row>
    <row r="678" spans="1:4" x14ac:dyDescent="0.35">
      <c r="A678" s="8" t="s">
        <v>631</v>
      </c>
      <c r="B678" s="8" t="s">
        <v>4696</v>
      </c>
      <c r="C678" s="6">
        <v>986390</v>
      </c>
      <c r="D678" s="6">
        <v>986390</v>
      </c>
    </row>
    <row r="679" spans="1:4" x14ac:dyDescent="0.35">
      <c r="A679" s="8" t="s">
        <v>632</v>
      </c>
      <c r="B679" s="8" t="s">
        <v>4696</v>
      </c>
      <c r="C679" s="6">
        <v>575990</v>
      </c>
      <c r="D679" s="6">
        <v>575990</v>
      </c>
    </row>
    <row r="680" spans="1:4" x14ac:dyDescent="0.35">
      <c r="A680" s="8" t="s">
        <v>633</v>
      </c>
      <c r="B680" s="8" t="s">
        <v>4696</v>
      </c>
      <c r="C680" s="6">
        <v>328320</v>
      </c>
      <c r="D680" s="6">
        <v>328320</v>
      </c>
    </row>
    <row r="681" spans="1:4" x14ac:dyDescent="0.35">
      <c r="A681" s="8" t="s">
        <v>634</v>
      </c>
      <c r="B681" s="8" t="s">
        <v>4696</v>
      </c>
      <c r="C681" s="6">
        <v>575990</v>
      </c>
      <c r="D681" s="6">
        <v>575990</v>
      </c>
    </row>
    <row r="682" spans="1:4" x14ac:dyDescent="0.35">
      <c r="A682" s="151" t="s">
        <v>4642</v>
      </c>
      <c r="B682" s="21" t="s">
        <v>4629</v>
      </c>
      <c r="C682" s="7">
        <f>SUM(C655:C681)</f>
        <v>18520585</v>
      </c>
      <c r="D682" s="6">
        <f>SUM(D655:D681)</f>
        <v>18520585</v>
      </c>
    </row>
    <row r="683" spans="1:4" ht="15.5" x14ac:dyDescent="0.35">
      <c r="A683" s="152" t="s">
        <v>4644</v>
      </c>
      <c r="B683" s="152" t="s">
        <v>4632</v>
      </c>
      <c r="C683" s="154">
        <f>C682+C653</f>
        <v>44691411</v>
      </c>
      <c r="D683" s="154">
        <f>D682+D653</f>
        <v>44691411</v>
      </c>
    </row>
    <row r="684" spans="1:4" x14ac:dyDescent="0.35">
      <c r="A684" s="8"/>
      <c r="D684" s="6"/>
    </row>
    <row r="685" spans="1:4" x14ac:dyDescent="0.35">
      <c r="A685" s="21" t="s">
        <v>4647</v>
      </c>
      <c r="D685" s="6"/>
    </row>
    <row r="686" spans="1:4" ht="32" x14ac:dyDescent="0.35">
      <c r="A686" s="35" t="s">
        <v>635</v>
      </c>
      <c r="B686" s="160" t="s">
        <v>4688</v>
      </c>
      <c r="C686" s="12">
        <v>2061187</v>
      </c>
      <c r="D686" s="12">
        <v>2061187</v>
      </c>
    </row>
    <row r="687" spans="1:4" ht="32" x14ac:dyDescent="0.35">
      <c r="A687" s="13" t="s">
        <v>637</v>
      </c>
      <c r="B687" s="160" t="s">
        <v>4688</v>
      </c>
      <c r="C687" s="12">
        <v>6734360</v>
      </c>
      <c r="D687" s="12">
        <v>6734360</v>
      </c>
    </row>
    <row r="688" spans="1:4" ht="32" x14ac:dyDescent="0.35">
      <c r="A688" s="13" t="s">
        <v>638</v>
      </c>
      <c r="B688" s="160" t="s">
        <v>4688</v>
      </c>
      <c r="C688" s="12">
        <v>654971</v>
      </c>
      <c r="D688" s="12">
        <v>654971</v>
      </c>
    </row>
    <row r="689" spans="1:4" ht="32" x14ac:dyDescent="0.35">
      <c r="A689" s="13" t="s">
        <v>639</v>
      </c>
      <c r="B689" s="160" t="s">
        <v>4688</v>
      </c>
      <c r="C689" s="12">
        <v>5387677</v>
      </c>
      <c r="D689" s="12">
        <v>5387677</v>
      </c>
    </row>
    <row r="690" spans="1:4" ht="32" x14ac:dyDescent="0.35">
      <c r="A690" s="13" t="s">
        <v>640</v>
      </c>
      <c r="B690" s="160" t="s">
        <v>4688</v>
      </c>
      <c r="C690" s="12">
        <v>988790</v>
      </c>
      <c r="D690" s="12">
        <v>988790</v>
      </c>
    </row>
    <row r="691" spans="1:4" ht="32" x14ac:dyDescent="0.35">
      <c r="A691" s="13" t="s">
        <v>641</v>
      </c>
      <c r="B691" s="160" t="s">
        <v>4688</v>
      </c>
      <c r="C691" s="12">
        <v>1192598</v>
      </c>
      <c r="D691" s="12">
        <v>1192598</v>
      </c>
    </row>
    <row r="692" spans="1:4" ht="32" x14ac:dyDescent="0.35">
      <c r="A692" s="13" t="s">
        <v>642</v>
      </c>
      <c r="B692" s="160" t="s">
        <v>4688</v>
      </c>
      <c r="C692" s="12">
        <v>642619</v>
      </c>
      <c r="D692" s="12">
        <v>642619</v>
      </c>
    </row>
    <row r="693" spans="1:4" ht="32" x14ac:dyDescent="0.35">
      <c r="A693" s="13" t="s">
        <v>643</v>
      </c>
      <c r="B693" s="160" t="s">
        <v>4688</v>
      </c>
      <c r="C693" s="12">
        <v>6549080</v>
      </c>
      <c r="D693" s="12">
        <v>6549080</v>
      </c>
    </row>
    <row r="694" spans="1:4" ht="32" x14ac:dyDescent="0.35">
      <c r="A694" s="13" t="s">
        <v>644</v>
      </c>
      <c r="B694" s="160" t="s">
        <v>4688</v>
      </c>
      <c r="C694" s="12">
        <v>4448610</v>
      </c>
      <c r="D694" s="12">
        <v>4448610</v>
      </c>
    </row>
    <row r="695" spans="1:4" ht="32" x14ac:dyDescent="0.35">
      <c r="A695" s="13" t="s">
        <v>645</v>
      </c>
      <c r="B695" s="160" t="s">
        <v>4688</v>
      </c>
      <c r="C695" s="12">
        <v>1137014</v>
      </c>
      <c r="D695" s="12">
        <v>1137014</v>
      </c>
    </row>
    <row r="696" spans="1:4" ht="32" x14ac:dyDescent="0.35">
      <c r="A696" s="13" t="s">
        <v>646</v>
      </c>
      <c r="B696" s="160" t="s">
        <v>4688</v>
      </c>
      <c r="C696" s="12">
        <v>2718700</v>
      </c>
      <c r="D696" s="12">
        <v>2718700</v>
      </c>
    </row>
    <row r="697" spans="1:4" ht="32" x14ac:dyDescent="0.35">
      <c r="A697" s="13" t="s">
        <v>647</v>
      </c>
      <c r="B697" s="160" t="s">
        <v>4688</v>
      </c>
      <c r="C697" s="12">
        <v>1439350</v>
      </c>
      <c r="D697" s="12">
        <v>1439350</v>
      </c>
    </row>
    <row r="698" spans="1:4" ht="32" x14ac:dyDescent="0.35">
      <c r="A698" s="13" t="s">
        <v>648</v>
      </c>
      <c r="B698" s="160" t="s">
        <v>4688</v>
      </c>
      <c r="C698" s="12">
        <v>1406257</v>
      </c>
      <c r="D698" s="12">
        <v>1406257</v>
      </c>
    </row>
    <row r="699" spans="1:4" ht="32" x14ac:dyDescent="0.35">
      <c r="A699" s="13" t="s">
        <v>649</v>
      </c>
      <c r="B699" s="160" t="s">
        <v>4688</v>
      </c>
      <c r="C699" s="12">
        <v>1701790</v>
      </c>
      <c r="D699" s="12">
        <v>1701790</v>
      </c>
    </row>
    <row r="700" spans="1:4" ht="42" customHeight="1" x14ac:dyDescent="0.35">
      <c r="A700" s="13" t="s">
        <v>650</v>
      </c>
      <c r="B700" s="160" t="s">
        <v>4688</v>
      </c>
      <c r="C700" s="12">
        <v>1433462</v>
      </c>
      <c r="D700" s="12">
        <v>1433462</v>
      </c>
    </row>
    <row r="701" spans="1:4" ht="32" x14ac:dyDescent="0.35">
      <c r="A701" s="13" t="s">
        <v>651</v>
      </c>
      <c r="B701" s="160" t="s">
        <v>4688</v>
      </c>
      <c r="C701" s="12">
        <v>4633890</v>
      </c>
      <c r="D701" s="12">
        <v>4633890</v>
      </c>
    </row>
    <row r="702" spans="1:4" ht="32" x14ac:dyDescent="0.35">
      <c r="A702" s="13" t="s">
        <v>652</v>
      </c>
      <c r="B702" s="160" t="s">
        <v>4688</v>
      </c>
      <c r="C702" s="12">
        <v>1853745</v>
      </c>
      <c r="D702" s="12">
        <v>1853745</v>
      </c>
    </row>
    <row r="703" spans="1:4" ht="48" x14ac:dyDescent="0.35">
      <c r="A703" s="13" t="s">
        <v>653</v>
      </c>
      <c r="B703" s="160" t="s">
        <v>4688</v>
      </c>
      <c r="C703" s="12">
        <v>2718700</v>
      </c>
      <c r="D703" s="12">
        <v>2718700</v>
      </c>
    </row>
    <row r="704" spans="1:4" ht="32" x14ac:dyDescent="0.35">
      <c r="A704" s="13" t="s">
        <v>654</v>
      </c>
      <c r="B704" s="160" t="s">
        <v>4688</v>
      </c>
      <c r="C704" s="12">
        <v>2224305</v>
      </c>
      <c r="D704" s="12">
        <v>2224305</v>
      </c>
    </row>
    <row r="705" spans="1:4" ht="32" x14ac:dyDescent="0.35">
      <c r="A705" s="13" t="s">
        <v>655</v>
      </c>
      <c r="B705" s="160" t="s">
        <v>4688</v>
      </c>
      <c r="C705" s="12">
        <v>1174070</v>
      </c>
      <c r="D705" s="12">
        <v>1174070</v>
      </c>
    </row>
    <row r="706" spans="1:4" ht="32" x14ac:dyDescent="0.35">
      <c r="A706" s="35" t="s">
        <v>656</v>
      </c>
      <c r="B706" s="160" t="s">
        <v>4688</v>
      </c>
      <c r="C706" s="12">
        <v>1143190</v>
      </c>
      <c r="D706" s="12">
        <v>1143190</v>
      </c>
    </row>
    <row r="707" spans="1:4" ht="32" x14ac:dyDescent="0.35">
      <c r="A707" s="13" t="s">
        <v>657</v>
      </c>
      <c r="B707" s="160" t="s">
        <v>4688</v>
      </c>
      <c r="C707" s="12">
        <v>1137014</v>
      </c>
      <c r="D707" s="12">
        <v>1137014</v>
      </c>
    </row>
    <row r="708" spans="1:4" ht="32" x14ac:dyDescent="0.35">
      <c r="A708" s="13" t="s">
        <v>658</v>
      </c>
      <c r="B708" s="160" t="s">
        <v>4688</v>
      </c>
      <c r="C708" s="12">
        <v>1285238</v>
      </c>
      <c r="D708" s="12">
        <v>1285238</v>
      </c>
    </row>
    <row r="709" spans="1:4" ht="48" x14ac:dyDescent="0.35">
      <c r="A709" s="13" t="s">
        <v>659</v>
      </c>
      <c r="B709" s="160" t="s">
        <v>4688</v>
      </c>
      <c r="C709" s="12">
        <v>4047170</v>
      </c>
      <c r="D709" s="12">
        <v>4047170</v>
      </c>
    </row>
    <row r="710" spans="1:4" ht="32" x14ac:dyDescent="0.35">
      <c r="A710" s="13" t="s">
        <v>660</v>
      </c>
      <c r="B710" s="160" t="s">
        <v>4688</v>
      </c>
      <c r="C710" s="12">
        <v>1545365</v>
      </c>
      <c r="D710" s="12">
        <v>1545365</v>
      </c>
    </row>
    <row r="711" spans="1:4" ht="32" x14ac:dyDescent="0.35">
      <c r="A711" s="13" t="s">
        <v>661</v>
      </c>
      <c r="B711" s="160" t="s">
        <v>4688</v>
      </c>
      <c r="C711" s="12">
        <v>6326744</v>
      </c>
      <c r="D711" s="12">
        <v>6326744</v>
      </c>
    </row>
    <row r="712" spans="1:4" ht="32" x14ac:dyDescent="0.35">
      <c r="A712" s="13" t="s">
        <v>662</v>
      </c>
      <c r="B712" s="160" t="s">
        <v>4688</v>
      </c>
      <c r="C712" s="12">
        <v>4819170</v>
      </c>
      <c r="D712" s="12">
        <v>4819170</v>
      </c>
    </row>
    <row r="713" spans="1:4" ht="32" x14ac:dyDescent="0.35">
      <c r="A713" s="13" t="s">
        <v>663</v>
      </c>
      <c r="B713" s="160" t="s">
        <v>4688</v>
      </c>
      <c r="C713" s="12">
        <v>877622</v>
      </c>
      <c r="D713" s="12">
        <v>877622</v>
      </c>
    </row>
    <row r="714" spans="1:4" ht="19.5" customHeight="1" x14ac:dyDescent="0.35">
      <c r="A714" s="13" t="s">
        <v>664</v>
      </c>
      <c r="B714" s="160" t="s">
        <v>4688</v>
      </c>
      <c r="C714" s="12">
        <v>1174070</v>
      </c>
      <c r="D714" s="12">
        <v>1174070</v>
      </c>
    </row>
    <row r="715" spans="1:4" ht="43.5" customHeight="1" x14ac:dyDescent="0.35">
      <c r="A715" s="13" t="s">
        <v>665</v>
      </c>
      <c r="B715" s="160" t="s">
        <v>4688</v>
      </c>
      <c r="C715" s="12">
        <v>1853745</v>
      </c>
      <c r="D715" s="12">
        <v>1853745</v>
      </c>
    </row>
    <row r="716" spans="1:4" ht="48" x14ac:dyDescent="0.35">
      <c r="A716" s="13" t="s">
        <v>666</v>
      </c>
      <c r="B716" s="160" t="s">
        <v>4688</v>
      </c>
      <c r="C716" s="12">
        <v>1507574</v>
      </c>
      <c r="D716" s="12">
        <v>1507574</v>
      </c>
    </row>
    <row r="717" spans="1:4" ht="32" x14ac:dyDescent="0.35">
      <c r="A717" s="13" t="s">
        <v>667</v>
      </c>
      <c r="B717" s="160" t="s">
        <v>4688</v>
      </c>
      <c r="C717" s="12">
        <v>453116</v>
      </c>
      <c r="D717" s="12">
        <v>453116</v>
      </c>
    </row>
    <row r="718" spans="1:4" ht="32" x14ac:dyDescent="0.35">
      <c r="A718" s="13" t="s">
        <v>668</v>
      </c>
      <c r="B718" s="160" t="s">
        <v>4688</v>
      </c>
      <c r="C718" s="12">
        <v>1056726</v>
      </c>
      <c r="D718" s="12">
        <v>1056726</v>
      </c>
    </row>
    <row r="719" spans="1:4" ht="32" x14ac:dyDescent="0.35">
      <c r="A719" s="13" t="s">
        <v>669</v>
      </c>
      <c r="B719" s="160" t="s">
        <v>4688</v>
      </c>
      <c r="C719" s="12">
        <v>1907649</v>
      </c>
      <c r="D719" s="12">
        <v>1907649</v>
      </c>
    </row>
    <row r="720" spans="1:4" ht="32" x14ac:dyDescent="0.35">
      <c r="A720" s="13" t="s">
        <v>670</v>
      </c>
      <c r="B720" s="160" t="s">
        <v>4688</v>
      </c>
      <c r="C720" s="12">
        <v>3459820</v>
      </c>
      <c r="D720" s="12">
        <v>3459820</v>
      </c>
    </row>
    <row r="721" spans="1:4" ht="32" x14ac:dyDescent="0.35">
      <c r="A721" s="13" t="s">
        <v>671</v>
      </c>
      <c r="B721" s="160" t="s">
        <v>4688</v>
      </c>
      <c r="C721" s="12">
        <v>2187249</v>
      </c>
      <c r="D721" s="12">
        <v>2187249</v>
      </c>
    </row>
    <row r="722" spans="1:4" ht="21.75" customHeight="1" x14ac:dyDescent="0.35">
      <c r="A722" s="13" t="s">
        <v>672</v>
      </c>
      <c r="B722" s="160" t="s">
        <v>4688</v>
      </c>
      <c r="C722" s="12">
        <v>679675</v>
      </c>
      <c r="D722" s="12">
        <v>679675</v>
      </c>
    </row>
    <row r="723" spans="1:4" ht="32" x14ac:dyDescent="0.35">
      <c r="A723" s="13" t="s">
        <v>673</v>
      </c>
      <c r="B723" s="160" t="s">
        <v>4688</v>
      </c>
      <c r="C723" s="12">
        <v>936294</v>
      </c>
      <c r="D723" s="12">
        <v>936294</v>
      </c>
    </row>
    <row r="724" spans="1:4" ht="32" x14ac:dyDescent="0.35">
      <c r="A724" s="13" t="s">
        <v>674</v>
      </c>
      <c r="B724" s="160" t="s">
        <v>4688</v>
      </c>
      <c r="C724" s="12">
        <v>2718700</v>
      </c>
      <c r="D724" s="12">
        <v>2718700</v>
      </c>
    </row>
    <row r="725" spans="1:4" ht="32" x14ac:dyDescent="0.35">
      <c r="A725" s="13" t="s">
        <v>675</v>
      </c>
      <c r="B725" s="160" t="s">
        <v>4688</v>
      </c>
      <c r="C725" s="12">
        <v>716731</v>
      </c>
      <c r="D725" s="12">
        <v>716731</v>
      </c>
    </row>
    <row r="726" spans="1:4" ht="32" x14ac:dyDescent="0.35">
      <c r="A726" s="13" t="s">
        <v>676</v>
      </c>
      <c r="B726" s="160" t="s">
        <v>4688</v>
      </c>
      <c r="C726" s="12">
        <v>2718700</v>
      </c>
      <c r="D726" s="12">
        <v>2718700</v>
      </c>
    </row>
    <row r="727" spans="1:4" ht="32" x14ac:dyDescent="0.35">
      <c r="A727" s="13" t="s">
        <v>677</v>
      </c>
      <c r="B727" s="160" t="s">
        <v>4688</v>
      </c>
      <c r="C727" s="12">
        <v>1551121</v>
      </c>
      <c r="D727" s="12">
        <v>1551121</v>
      </c>
    </row>
    <row r="728" spans="1:4" ht="32" x14ac:dyDescent="0.35">
      <c r="A728" s="13" t="s">
        <v>678</v>
      </c>
      <c r="B728" s="160" t="s">
        <v>4688</v>
      </c>
      <c r="C728" s="12">
        <v>1729910</v>
      </c>
      <c r="D728" s="12">
        <v>1729910</v>
      </c>
    </row>
    <row r="729" spans="1:4" ht="32" x14ac:dyDescent="0.35">
      <c r="A729" s="13" t="s">
        <v>679</v>
      </c>
      <c r="B729" s="160" t="s">
        <v>4688</v>
      </c>
      <c r="C729" s="12">
        <v>1174070</v>
      </c>
      <c r="D729" s="12">
        <v>1174070</v>
      </c>
    </row>
    <row r="730" spans="1:4" ht="32" x14ac:dyDescent="0.35">
      <c r="A730" s="13" t="s">
        <v>680</v>
      </c>
      <c r="B730" s="160" t="s">
        <v>4688</v>
      </c>
      <c r="C730" s="12">
        <v>988790</v>
      </c>
      <c r="D730" s="12">
        <v>988790</v>
      </c>
    </row>
    <row r="731" spans="1:4" ht="32" x14ac:dyDescent="0.35">
      <c r="A731" s="35" t="s">
        <v>681</v>
      </c>
      <c r="B731" s="160" t="s">
        <v>4688</v>
      </c>
      <c r="C731" s="12">
        <v>1581686</v>
      </c>
      <c r="D731" s="12">
        <v>1581686</v>
      </c>
    </row>
    <row r="732" spans="1:4" ht="20.25" customHeight="1" x14ac:dyDescent="0.35">
      <c r="A732" s="13" t="s">
        <v>682</v>
      </c>
      <c r="B732" s="160" t="s">
        <v>4688</v>
      </c>
      <c r="C732" s="12">
        <v>1137014</v>
      </c>
      <c r="D732" s="12">
        <v>1137014</v>
      </c>
    </row>
    <row r="733" spans="1:4" ht="32" x14ac:dyDescent="0.35">
      <c r="A733" s="13" t="s">
        <v>683</v>
      </c>
      <c r="B733" s="160" t="s">
        <v>4688</v>
      </c>
      <c r="C733" s="12">
        <v>3089260</v>
      </c>
      <c r="D733" s="12">
        <v>3089260</v>
      </c>
    </row>
    <row r="734" spans="1:4" ht="32" x14ac:dyDescent="0.35">
      <c r="A734" s="13" t="s">
        <v>684</v>
      </c>
      <c r="B734" s="160" t="s">
        <v>4688</v>
      </c>
      <c r="C734" s="12">
        <v>988790</v>
      </c>
      <c r="D734" s="12">
        <v>988790</v>
      </c>
    </row>
    <row r="735" spans="1:4" ht="15.5" x14ac:dyDescent="0.35">
      <c r="A735" s="158" t="s">
        <v>4647</v>
      </c>
      <c r="B735" s="152" t="s">
        <v>4632</v>
      </c>
      <c r="C735" s="156">
        <f>SUM(C686:C734)</f>
        <v>105893378</v>
      </c>
      <c r="D735" s="157">
        <f>SUM(D686:D734)</f>
        <v>105893378</v>
      </c>
    </row>
    <row r="736" spans="1:4" x14ac:dyDescent="0.35">
      <c r="A736" s="36"/>
      <c r="B736" s="161"/>
      <c r="C736" s="14"/>
      <c r="D736" s="15"/>
    </row>
    <row r="737" spans="1:4" x14ac:dyDescent="0.35">
      <c r="A737" s="21" t="s">
        <v>4645</v>
      </c>
      <c r="B737" s="161"/>
      <c r="C737" s="9"/>
      <c r="D737" s="16"/>
    </row>
    <row r="738" spans="1:4" x14ac:dyDescent="0.35">
      <c r="A738" s="13" t="s">
        <v>685</v>
      </c>
      <c r="B738" s="160" t="s">
        <v>686</v>
      </c>
      <c r="C738" s="12">
        <v>517673</v>
      </c>
      <c r="D738" s="16">
        <v>517673</v>
      </c>
    </row>
    <row r="739" spans="1:4" x14ac:dyDescent="0.35">
      <c r="A739" s="13" t="s">
        <v>687</v>
      </c>
      <c r="B739" s="160" t="s">
        <v>686</v>
      </c>
      <c r="C739" s="12">
        <v>628313</v>
      </c>
      <c r="D739" s="16">
        <v>628313</v>
      </c>
    </row>
    <row r="740" spans="1:4" x14ac:dyDescent="0.35">
      <c r="A740" s="13" t="s">
        <v>688</v>
      </c>
      <c r="B740" s="160" t="s">
        <v>686</v>
      </c>
      <c r="C740" s="12">
        <v>628313</v>
      </c>
      <c r="D740" s="16">
        <v>628313</v>
      </c>
    </row>
    <row r="741" spans="1:4" x14ac:dyDescent="0.35">
      <c r="A741" s="13" t="s">
        <v>689</v>
      </c>
      <c r="B741" s="160" t="s">
        <v>686</v>
      </c>
      <c r="C741" s="12">
        <v>628313</v>
      </c>
      <c r="D741" s="16">
        <v>628313</v>
      </c>
    </row>
    <row r="742" spans="1:4" x14ac:dyDescent="0.35">
      <c r="A742" s="13" t="s">
        <v>690</v>
      </c>
      <c r="B742" s="160" t="s">
        <v>686</v>
      </c>
      <c r="C742" s="12">
        <v>1697111</v>
      </c>
      <c r="D742" s="16">
        <v>1697111</v>
      </c>
    </row>
    <row r="743" spans="1:4" x14ac:dyDescent="0.35">
      <c r="A743" s="13" t="s">
        <v>691</v>
      </c>
      <c r="B743" s="160" t="s">
        <v>686</v>
      </c>
      <c r="C743" s="12">
        <v>289794</v>
      </c>
      <c r="D743" s="16">
        <v>289794</v>
      </c>
    </row>
    <row r="744" spans="1:4" x14ac:dyDescent="0.35">
      <c r="A744" s="13" t="s">
        <v>692</v>
      </c>
      <c r="B744" s="160" t="s">
        <v>686</v>
      </c>
      <c r="C744" s="12">
        <v>966889</v>
      </c>
      <c r="D744" s="16">
        <v>966889</v>
      </c>
    </row>
    <row r="745" spans="1:4" x14ac:dyDescent="0.35">
      <c r="A745" s="13" t="s">
        <v>692</v>
      </c>
      <c r="B745" s="160" t="s">
        <v>686</v>
      </c>
      <c r="C745" s="12">
        <v>65412</v>
      </c>
      <c r="D745" s="16">
        <v>65412</v>
      </c>
    </row>
    <row r="746" spans="1:4" x14ac:dyDescent="0.35">
      <c r="A746" s="13" t="s">
        <v>693</v>
      </c>
      <c r="B746" s="160" t="s">
        <v>686</v>
      </c>
      <c r="C746" s="12">
        <v>289794</v>
      </c>
      <c r="D746" s="16">
        <v>289794</v>
      </c>
    </row>
    <row r="747" spans="1:4" x14ac:dyDescent="0.35">
      <c r="A747" s="13" t="s">
        <v>694</v>
      </c>
      <c r="B747" s="160" t="s">
        <v>686</v>
      </c>
      <c r="C747" s="12">
        <v>701351</v>
      </c>
      <c r="D747" s="16">
        <v>701351</v>
      </c>
    </row>
    <row r="748" spans="1:4" x14ac:dyDescent="0.35">
      <c r="A748" s="13" t="s">
        <v>695</v>
      </c>
      <c r="B748" s="160" t="s">
        <v>686</v>
      </c>
      <c r="C748" s="12">
        <v>276600</v>
      </c>
      <c r="D748" s="16">
        <v>276600</v>
      </c>
    </row>
    <row r="749" spans="1:4" x14ac:dyDescent="0.35">
      <c r="A749" s="13" t="s">
        <v>696</v>
      </c>
      <c r="B749" s="160" t="s">
        <v>686</v>
      </c>
      <c r="C749" s="12">
        <v>316268</v>
      </c>
      <c r="D749" s="16">
        <v>316268</v>
      </c>
    </row>
    <row r="750" spans="1:4" x14ac:dyDescent="0.35">
      <c r="A750" s="13" t="s">
        <v>697</v>
      </c>
      <c r="B750" s="160" t="s">
        <v>686</v>
      </c>
      <c r="C750" s="12">
        <v>579590</v>
      </c>
      <c r="D750" s="16">
        <v>579590</v>
      </c>
    </row>
    <row r="751" spans="1:4" x14ac:dyDescent="0.35">
      <c r="A751" s="13" t="s">
        <v>698</v>
      </c>
      <c r="B751" s="160" t="s">
        <v>686</v>
      </c>
      <c r="C751" s="12">
        <v>634910</v>
      </c>
      <c r="D751" s="16">
        <v>634910</v>
      </c>
    </row>
    <row r="752" spans="1:4" s="17" customFormat="1" ht="15.5" x14ac:dyDescent="0.35">
      <c r="A752" s="155" t="s">
        <v>4646</v>
      </c>
      <c r="B752" s="162" t="s">
        <v>4632</v>
      </c>
      <c r="C752" s="20">
        <f>SUM(C738:C751)</f>
        <v>8220331</v>
      </c>
      <c r="D752" s="15">
        <v>8220331</v>
      </c>
    </row>
    <row r="753" spans="1:4" s="17" customFormat="1" ht="15.5" x14ac:dyDescent="0.35">
      <c r="A753" s="155"/>
      <c r="B753" s="162"/>
      <c r="C753" s="20"/>
      <c r="D753" s="15"/>
    </row>
    <row r="754" spans="1:4" x14ac:dyDescent="0.35">
      <c r="A754" s="13" t="s">
        <v>699</v>
      </c>
      <c r="B754" s="160" t="s">
        <v>700</v>
      </c>
      <c r="C754" s="12">
        <v>431390</v>
      </c>
      <c r="D754" s="16">
        <v>431390</v>
      </c>
    </row>
    <row r="755" spans="1:4" x14ac:dyDescent="0.35">
      <c r="A755" s="13" t="s">
        <v>701</v>
      </c>
      <c r="B755" s="160" t="s">
        <v>700</v>
      </c>
      <c r="C755" s="12">
        <v>864678</v>
      </c>
      <c r="D755" s="16">
        <v>864678</v>
      </c>
    </row>
    <row r="756" spans="1:4" x14ac:dyDescent="0.35">
      <c r="A756" s="13" t="s">
        <v>702</v>
      </c>
      <c r="B756" s="160" t="s">
        <v>700</v>
      </c>
      <c r="C756" s="12">
        <v>66000</v>
      </c>
      <c r="D756" s="16">
        <v>66000</v>
      </c>
    </row>
    <row r="757" spans="1:4" x14ac:dyDescent="0.35">
      <c r="A757" s="13" t="s">
        <v>703</v>
      </c>
      <c r="B757" s="160" t="s">
        <v>700</v>
      </c>
      <c r="C757" s="12">
        <v>1755108</v>
      </c>
      <c r="D757" s="16">
        <v>1755108</v>
      </c>
    </row>
    <row r="758" spans="1:4" x14ac:dyDescent="0.35">
      <c r="A758" s="13" t="s">
        <v>704</v>
      </c>
      <c r="B758" s="160" t="s">
        <v>700</v>
      </c>
      <c r="C758" s="12">
        <v>2810882</v>
      </c>
      <c r="D758" s="16">
        <v>2810882</v>
      </c>
    </row>
    <row r="759" spans="1:4" x14ac:dyDescent="0.35">
      <c r="A759" s="13" t="s">
        <v>705</v>
      </c>
      <c r="B759" s="160" t="s">
        <v>700</v>
      </c>
      <c r="C759" s="12">
        <v>438250</v>
      </c>
      <c r="D759" s="16">
        <v>438250</v>
      </c>
    </row>
    <row r="760" spans="1:4" x14ac:dyDescent="0.35">
      <c r="A760" s="13" t="s">
        <v>705</v>
      </c>
      <c r="B760" s="160" t="s">
        <v>700</v>
      </c>
      <c r="C760" s="12">
        <v>322460</v>
      </c>
      <c r="D760" s="16">
        <v>322460</v>
      </c>
    </row>
    <row r="761" spans="1:4" x14ac:dyDescent="0.35">
      <c r="A761" s="13" t="s">
        <v>693</v>
      </c>
      <c r="B761" s="160" t="s">
        <v>700</v>
      </c>
      <c r="C761" s="12">
        <v>282485</v>
      </c>
      <c r="D761" s="16">
        <v>282485</v>
      </c>
    </row>
    <row r="762" spans="1:4" x14ac:dyDescent="0.35">
      <c r="A762" s="13" t="s">
        <v>706</v>
      </c>
      <c r="B762" s="160" t="s">
        <v>700</v>
      </c>
      <c r="C762" s="12">
        <v>457390</v>
      </c>
      <c r="D762" s="16">
        <v>457390</v>
      </c>
    </row>
    <row r="763" spans="1:4" s="17" customFormat="1" ht="15.5" x14ac:dyDescent="0.35">
      <c r="A763" s="155" t="s">
        <v>4648</v>
      </c>
      <c r="B763" s="162" t="s">
        <v>4629</v>
      </c>
      <c r="C763" s="14">
        <f>SUM(C754:C762)</f>
        <v>7428643</v>
      </c>
      <c r="D763" s="15">
        <v>7428643</v>
      </c>
    </row>
    <row r="764" spans="1:4" s="17" customFormat="1" ht="15.5" x14ac:dyDescent="0.35">
      <c r="A764" s="155"/>
      <c r="B764" s="162"/>
      <c r="C764" s="14"/>
      <c r="D764" s="15"/>
    </row>
    <row r="765" spans="1:4" ht="38.25" customHeight="1" x14ac:dyDescent="0.35">
      <c r="A765" s="13" t="s">
        <v>707</v>
      </c>
      <c r="B765" s="166" t="s">
        <v>4689</v>
      </c>
      <c r="C765" s="12">
        <v>195334</v>
      </c>
      <c r="D765" s="12">
        <v>195334</v>
      </c>
    </row>
    <row r="766" spans="1:4" ht="28" x14ac:dyDescent="0.35">
      <c r="A766" s="13" t="s">
        <v>709</v>
      </c>
      <c r="B766" s="166" t="s">
        <v>4689</v>
      </c>
      <c r="C766" s="12">
        <v>461540</v>
      </c>
      <c r="D766" s="12">
        <v>461540</v>
      </c>
    </row>
    <row r="767" spans="1:4" ht="28" x14ac:dyDescent="0.35">
      <c r="A767" s="13" t="s">
        <v>710</v>
      </c>
      <c r="B767" s="166" t="s">
        <v>4689</v>
      </c>
      <c r="C767" s="12">
        <v>1947560</v>
      </c>
      <c r="D767" s="12">
        <v>1947560</v>
      </c>
    </row>
    <row r="768" spans="1:4" ht="28" x14ac:dyDescent="0.35">
      <c r="A768" s="13" t="s">
        <v>711</v>
      </c>
      <c r="B768" s="166" t="s">
        <v>4689</v>
      </c>
      <c r="C768" s="12">
        <v>602275</v>
      </c>
      <c r="D768" s="12">
        <v>602275</v>
      </c>
    </row>
    <row r="769" spans="1:4" ht="28" x14ac:dyDescent="0.35">
      <c r="A769" s="13" t="s">
        <v>712</v>
      </c>
      <c r="B769" s="166" t="s">
        <v>4689</v>
      </c>
      <c r="C769" s="12">
        <v>789411</v>
      </c>
      <c r="D769" s="12">
        <v>789411</v>
      </c>
    </row>
    <row r="770" spans="1:4" ht="28" x14ac:dyDescent="0.35">
      <c r="A770" s="13" t="s">
        <v>713</v>
      </c>
      <c r="B770" s="166" t="s">
        <v>4689</v>
      </c>
      <c r="C770" s="12">
        <v>2294120</v>
      </c>
      <c r="D770" s="12">
        <v>2294120</v>
      </c>
    </row>
    <row r="771" spans="1:4" ht="28" x14ac:dyDescent="0.35">
      <c r="A771" s="13" t="s">
        <v>713</v>
      </c>
      <c r="B771" s="166" t="s">
        <v>4689</v>
      </c>
      <c r="C771" s="12">
        <v>106935</v>
      </c>
      <c r="D771" s="12">
        <v>106935</v>
      </c>
    </row>
    <row r="772" spans="1:4" ht="28" x14ac:dyDescent="0.35">
      <c r="A772" s="13" t="s">
        <v>714</v>
      </c>
      <c r="B772" s="166" t="s">
        <v>4689</v>
      </c>
      <c r="C772" s="12">
        <v>1017819</v>
      </c>
      <c r="D772" s="12">
        <v>1017819</v>
      </c>
    </row>
    <row r="773" spans="1:4" ht="28" x14ac:dyDescent="0.35">
      <c r="A773" s="13" t="s">
        <v>352</v>
      </c>
      <c r="B773" s="166" t="s">
        <v>4689</v>
      </c>
      <c r="C773" s="12">
        <v>4711201</v>
      </c>
      <c r="D773" s="12">
        <v>4711201</v>
      </c>
    </row>
    <row r="774" spans="1:4" ht="28" x14ac:dyDescent="0.35">
      <c r="A774" s="13" t="s">
        <v>715</v>
      </c>
      <c r="B774" s="166" t="s">
        <v>4689</v>
      </c>
      <c r="C774" s="12">
        <v>1310506</v>
      </c>
      <c r="D774" s="12">
        <v>1310506</v>
      </c>
    </row>
    <row r="775" spans="1:4" ht="28" x14ac:dyDescent="0.35">
      <c r="A775" s="13" t="s">
        <v>716</v>
      </c>
      <c r="B775" s="166" t="s">
        <v>4689</v>
      </c>
      <c r="C775" s="12">
        <v>709210</v>
      </c>
      <c r="D775" s="12">
        <v>709210</v>
      </c>
    </row>
    <row r="776" spans="1:4" ht="28" x14ac:dyDescent="0.35">
      <c r="A776" s="13" t="s">
        <v>717</v>
      </c>
      <c r="B776" s="166" t="s">
        <v>4689</v>
      </c>
      <c r="C776" s="12">
        <v>937618</v>
      </c>
      <c r="D776" s="12">
        <v>937618</v>
      </c>
    </row>
    <row r="777" spans="1:4" ht="28" x14ac:dyDescent="0.35">
      <c r="A777" s="13" t="s">
        <v>718</v>
      </c>
      <c r="B777" s="166" t="s">
        <v>4689</v>
      </c>
      <c r="C777" s="12">
        <v>495340</v>
      </c>
      <c r="D777" s="12">
        <v>495340</v>
      </c>
    </row>
    <row r="778" spans="1:4" ht="28" x14ac:dyDescent="0.35">
      <c r="A778" s="13" t="s">
        <v>719</v>
      </c>
      <c r="B778" s="166" t="s">
        <v>4689</v>
      </c>
      <c r="C778" s="12">
        <v>1458713</v>
      </c>
      <c r="D778" s="12">
        <v>1458713</v>
      </c>
    </row>
    <row r="779" spans="1:4" ht="28" x14ac:dyDescent="0.35">
      <c r="A779" s="13" t="s">
        <v>719</v>
      </c>
      <c r="B779" s="166" t="s">
        <v>4689</v>
      </c>
      <c r="C779" s="12">
        <v>9631</v>
      </c>
      <c r="D779" s="12">
        <v>9631</v>
      </c>
    </row>
    <row r="780" spans="1:4" ht="28" x14ac:dyDescent="0.35">
      <c r="A780" s="13" t="s">
        <v>720</v>
      </c>
      <c r="B780" s="166" t="s">
        <v>4689</v>
      </c>
      <c r="C780" s="12">
        <v>602275</v>
      </c>
      <c r="D780" s="12">
        <v>602275</v>
      </c>
    </row>
    <row r="781" spans="1:4" ht="28" x14ac:dyDescent="0.35">
      <c r="A781" s="13" t="s">
        <v>721</v>
      </c>
      <c r="B781" s="166" t="s">
        <v>4689</v>
      </c>
      <c r="C781" s="12">
        <v>602275</v>
      </c>
      <c r="D781" s="12">
        <v>602275</v>
      </c>
    </row>
    <row r="782" spans="1:4" ht="28" x14ac:dyDescent="0.35">
      <c r="A782" s="13" t="s">
        <v>722</v>
      </c>
      <c r="B782" s="166" t="s">
        <v>4689</v>
      </c>
      <c r="C782" s="12">
        <v>354605</v>
      </c>
      <c r="D782" s="12">
        <v>354605</v>
      </c>
    </row>
    <row r="783" spans="1:4" ht="28" x14ac:dyDescent="0.35">
      <c r="A783" s="13" t="s">
        <v>723</v>
      </c>
      <c r="B783" s="166" t="s">
        <v>4689</v>
      </c>
      <c r="C783" s="12">
        <v>247670</v>
      </c>
      <c r="D783" s="12">
        <v>247670</v>
      </c>
    </row>
    <row r="784" spans="1:4" ht="28" x14ac:dyDescent="0.35">
      <c r="A784" s="13" t="s">
        <v>723</v>
      </c>
      <c r="B784" s="166" t="s">
        <v>4689</v>
      </c>
      <c r="C784" s="12">
        <v>80201</v>
      </c>
      <c r="D784" s="12">
        <v>80201</v>
      </c>
    </row>
    <row r="785" spans="1:4" ht="28" x14ac:dyDescent="0.35">
      <c r="A785" s="13" t="s">
        <v>724</v>
      </c>
      <c r="B785" s="166" t="s">
        <v>4689</v>
      </c>
      <c r="C785" s="12">
        <v>709210</v>
      </c>
      <c r="D785" s="12">
        <v>709210</v>
      </c>
    </row>
    <row r="786" spans="1:4" ht="28" x14ac:dyDescent="0.35">
      <c r="A786" s="13" t="s">
        <v>724</v>
      </c>
      <c r="B786" s="166" t="s">
        <v>4689</v>
      </c>
      <c r="C786" s="12">
        <v>210877</v>
      </c>
      <c r="D786" s="12">
        <v>210877</v>
      </c>
    </row>
    <row r="787" spans="1:4" ht="28" x14ac:dyDescent="0.35">
      <c r="A787" s="13" t="s">
        <v>724</v>
      </c>
      <c r="B787" s="166" t="s">
        <v>4689</v>
      </c>
      <c r="C787" s="12">
        <v>123835</v>
      </c>
      <c r="D787" s="12">
        <v>123835</v>
      </c>
    </row>
    <row r="788" spans="1:4" ht="28" x14ac:dyDescent="0.35">
      <c r="A788" s="13" t="s">
        <v>725</v>
      </c>
      <c r="B788" s="166" t="s">
        <v>4689</v>
      </c>
      <c r="C788" s="12">
        <v>602275</v>
      </c>
      <c r="D788" s="12">
        <v>602275</v>
      </c>
    </row>
    <row r="789" spans="1:4" ht="28" x14ac:dyDescent="0.35">
      <c r="A789" s="13" t="s">
        <v>726</v>
      </c>
      <c r="B789" s="166" t="s">
        <v>4689</v>
      </c>
      <c r="C789" s="12">
        <v>2054495</v>
      </c>
      <c r="D789" s="12">
        <v>2054495</v>
      </c>
    </row>
    <row r="790" spans="1:4" ht="28" x14ac:dyDescent="0.35">
      <c r="A790" s="13" t="s">
        <v>727</v>
      </c>
      <c r="B790" s="166" t="s">
        <v>4689</v>
      </c>
      <c r="C790" s="12">
        <v>247670</v>
      </c>
      <c r="D790" s="12">
        <v>247670</v>
      </c>
    </row>
    <row r="791" spans="1:4" ht="28" x14ac:dyDescent="0.35">
      <c r="A791" s="13" t="s">
        <v>728</v>
      </c>
      <c r="B791" s="166" t="s">
        <v>4689</v>
      </c>
      <c r="C791" s="12">
        <v>141157</v>
      </c>
      <c r="D791" s="12">
        <v>141157</v>
      </c>
    </row>
    <row r="792" spans="1:4" ht="28" x14ac:dyDescent="0.35">
      <c r="A792" s="13" t="s">
        <v>729</v>
      </c>
      <c r="B792" s="166" t="s">
        <v>4689</v>
      </c>
      <c r="C792" s="12">
        <v>602275</v>
      </c>
      <c r="D792" s="12">
        <v>602275</v>
      </c>
    </row>
    <row r="793" spans="1:4" ht="28" x14ac:dyDescent="0.35">
      <c r="A793" s="13" t="s">
        <v>730</v>
      </c>
      <c r="B793" s="166" t="s">
        <v>4689</v>
      </c>
      <c r="C793" s="12">
        <v>1204550</v>
      </c>
      <c r="D793" s="12">
        <v>1204550</v>
      </c>
    </row>
    <row r="794" spans="1:4" ht="28" x14ac:dyDescent="0.35">
      <c r="A794" s="13" t="s">
        <v>731</v>
      </c>
      <c r="B794" s="166" t="s">
        <v>4689</v>
      </c>
      <c r="C794" s="12">
        <v>956880</v>
      </c>
      <c r="D794" s="12">
        <v>956880</v>
      </c>
    </row>
    <row r="795" spans="1:4" ht="28" x14ac:dyDescent="0.35">
      <c r="A795" s="13" t="s">
        <v>732</v>
      </c>
      <c r="B795" s="166" t="s">
        <v>4689</v>
      </c>
      <c r="C795" s="12">
        <v>1853226</v>
      </c>
      <c r="D795" s="12">
        <v>1853226</v>
      </c>
    </row>
    <row r="796" spans="1:4" ht="28" x14ac:dyDescent="0.35">
      <c r="A796" s="13" t="s">
        <v>733</v>
      </c>
      <c r="B796" s="166" t="s">
        <v>4689</v>
      </c>
      <c r="C796" s="12">
        <v>442278</v>
      </c>
      <c r="D796" s="12">
        <v>442278</v>
      </c>
    </row>
    <row r="797" spans="1:4" ht="28" x14ac:dyDescent="0.35">
      <c r="A797" s="13" t="s">
        <v>733</v>
      </c>
      <c r="B797" s="166" t="s">
        <v>4689</v>
      </c>
      <c r="C797" s="12">
        <v>123835</v>
      </c>
      <c r="D797" s="12">
        <v>123835</v>
      </c>
    </row>
    <row r="798" spans="1:4" ht="28" x14ac:dyDescent="0.35">
      <c r="A798" s="13" t="s">
        <v>734</v>
      </c>
      <c r="B798" s="166" t="s">
        <v>4689</v>
      </c>
      <c r="C798" s="12">
        <v>1124754</v>
      </c>
      <c r="D798" s="12">
        <v>1124754</v>
      </c>
    </row>
    <row r="799" spans="1:4" ht="28" x14ac:dyDescent="0.35">
      <c r="A799" s="13" t="s">
        <v>735</v>
      </c>
      <c r="B799" s="166" t="s">
        <v>4689</v>
      </c>
      <c r="C799" s="12">
        <v>2320449</v>
      </c>
      <c r="D799" s="12">
        <v>2320449</v>
      </c>
    </row>
    <row r="800" spans="1:4" ht="28" x14ac:dyDescent="0.35">
      <c r="A800" s="13" t="s">
        <v>735</v>
      </c>
      <c r="B800" s="166" t="s">
        <v>4689</v>
      </c>
      <c r="C800" s="12">
        <v>662324</v>
      </c>
      <c r="D800" s="12">
        <v>662324</v>
      </c>
    </row>
    <row r="801" spans="1:4" ht="28" x14ac:dyDescent="0.35">
      <c r="A801" s="13" t="s">
        <v>736</v>
      </c>
      <c r="B801" s="166" t="s">
        <v>4689</v>
      </c>
      <c r="C801" s="12">
        <v>605275</v>
      </c>
      <c r="D801" s="12">
        <v>605275</v>
      </c>
    </row>
    <row r="802" spans="1:4" ht="28" x14ac:dyDescent="0.35">
      <c r="A802" s="13" t="s">
        <v>737</v>
      </c>
      <c r="B802" s="166" t="s">
        <v>4689</v>
      </c>
      <c r="C802" s="12">
        <v>602275</v>
      </c>
      <c r="D802" s="12">
        <v>602275</v>
      </c>
    </row>
    <row r="803" spans="1:4" ht="28" x14ac:dyDescent="0.35">
      <c r="A803" s="13" t="s">
        <v>738</v>
      </c>
      <c r="B803" s="166" t="s">
        <v>4689</v>
      </c>
      <c r="C803" s="12">
        <v>602275</v>
      </c>
      <c r="D803" s="12">
        <v>602275</v>
      </c>
    </row>
    <row r="804" spans="1:4" ht="28" x14ac:dyDescent="0.35">
      <c r="A804" s="13" t="s">
        <v>739</v>
      </c>
      <c r="B804" s="166" t="s">
        <v>4689</v>
      </c>
      <c r="C804" s="12">
        <v>434806</v>
      </c>
      <c r="D804" s="12">
        <v>434806</v>
      </c>
    </row>
    <row r="805" spans="1:4" ht="28" x14ac:dyDescent="0.35">
      <c r="A805" s="13" t="s">
        <v>740</v>
      </c>
      <c r="B805" s="166" t="s">
        <v>4689</v>
      </c>
      <c r="C805" s="12">
        <v>495340</v>
      </c>
      <c r="D805" s="12">
        <v>495340</v>
      </c>
    </row>
    <row r="806" spans="1:4" ht="28" x14ac:dyDescent="0.35">
      <c r="A806" s="13" t="s">
        <v>741</v>
      </c>
      <c r="B806" s="166" t="s">
        <v>4689</v>
      </c>
      <c r="C806" s="12">
        <v>937618</v>
      </c>
      <c r="D806" s="12">
        <v>937618</v>
      </c>
    </row>
    <row r="807" spans="1:4" ht="28" x14ac:dyDescent="0.35">
      <c r="A807" s="13" t="s">
        <v>742</v>
      </c>
      <c r="B807" s="166" t="s">
        <v>4689</v>
      </c>
      <c r="C807" s="12">
        <v>2322174</v>
      </c>
      <c r="D807" s="12">
        <v>2322174</v>
      </c>
    </row>
    <row r="808" spans="1:4" ht="28" x14ac:dyDescent="0.35">
      <c r="A808" s="13" t="s">
        <v>743</v>
      </c>
      <c r="B808" s="166" t="s">
        <v>4689</v>
      </c>
      <c r="C808" s="12">
        <v>530754</v>
      </c>
      <c r="D808" s="12">
        <v>530754</v>
      </c>
    </row>
    <row r="809" spans="1:4" ht="28" x14ac:dyDescent="0.35">
      <c r="A809" s="13" t="s">
        <v>574</v>
      </c>
      <c r="B809" s="166" t="s">
        <v>4689</v>
      </c>
      <c r="C809" s="12">
        <v>216368</v>
      </c>
      <c r="D809" s="12">
        <v>216368</v>
      </c>
    </row>
    <row r="810" spans="1:4" ht="28" x14ac:dyDescent="0.35">
      <c r="A810" s="13" t="s">
        <v>744</v>
      </c>
      <c r="B810" s="166" t="s">
        <v>4689</v>
      </c>
      <c r="C810" s="12">
        <v>5497368</v>
      </c>
      <c r="D810" s="12">
        <v>5497368</v>
      </c>
    </row>
    <row r="811" spans="1:4" ht="28" x14ac:dyDescent="0.35">
      <c r="A811" s="13" t="s">
        <v>745</v>
      </c>
      <c r="B811" s="166" t="s">
        <v>4689</v>
      </c>
      <c r="C811" s="12">
        <v>335893</v>
      </c>
      <c r="D811" s="12">
        <v>335893</v>
      </c>
    </row>
    <row r="812" spans="1:4" ht="28" x14ac:dyDescent="0.35">
      <c r="A812" s="13" t="s">
        <v>746</v>
      </c>
      <c r="B812" s="166" t="s">
        <v>4689</v>
      </c>
      <c r="C812" s="12">
        <v>268970</v>
      </c>
      <c r="D812" s="12">
        <v>268970</v>
      </c>
    </row>
    <row r="813" spans="1:4" ht="28" x14ac:dyDescent="0.35">
      <c r="A813" s="13" t="s">
        <v>747</v>
      </c>
      <c r="B813" s="166" t="s">
        <v>4689</v>
      </c>
      <c r="C813" s="12">
        <v>269601</v>
      </c>
      <c r="D813" s="12">
        <v>269601</v>
      </c>
    </row>
    <row r="814" spans="1:4" ht="28" x14ac:dyDescent="0.35">
      <c r="A814" s="13" t="s">
        <v>748</v>
      </c>
      <c r="B814" s="166" t="s">
        <v>4689</v>
      </c>
      <c r="C814" s="12">
        <v>1142633</v>
      </c>
      <c r="D814" s="12">
        <v>1142633</v>
      </c>
    </row>
    <row r="815" spans="1:4" ht="28" x14ac:dyDescent="0.35">
      <c r="A815" s="13" t="s">
        <v>749</v>
      </c>
      <c r="B815" s="166" t="s">
        <v>4689</v>
      </c>
      <c r="C815" s="12">
        <v>1867764</v>
      </c>
      <c r="D815" s="12">
        <v>1867764</v>
      </c>
    </row>
    <row r="816" spans="1:4" ht="28" x14ac:dyDescent="0.35">
      <c r="A816" s="13" t="s">
        <v>750</v>
      </c>
      <c r="B816" s="166" t="s">
        <v>4689</v>
      </c>
      <c r="C816" s="12">
        <v>689948</v>
      </c>
      <c r="D816" s="12">
        <v>689948</v>
      </c>
    </row>
    <row r="817" spans="1:4" ht="28" x14ac:dyDescent="0.35">
      <c r="A817" s="13" t="s">
        <v>751</v>
      </c>
      <c r="B817" s="166" t="s">
        <v>4689</v>
      </c>
      <c r="C817" s="12">
        <v>354605</v>
      </c>
      <c r="D817" s="12">
        <v>354605</v>
      </c>
    </row>
    <row r="818" spans="1:4" ht="28" x14ac:dyDescent="0.35">
      <c r="A818" s="13" t="s">
        <v>752</v>
      </c>
      <c r="B818" s="166" t="s">
        <v>4689</v>
      </c>
      <c r="C818" s="12">
        <v>682476</v>
      </c>
      <c r="D818" s="12">
        <v>682476</v>
      </c>
    </row>
    <row r="819" spans="1:4" ht="28" x14ac:dyDescent="0.35">
      <c r="A819" s="13" t="s">
        <v>753</v>
      </c>
      <c r="B819" s="166" t="s">
        <v>4689</v>
      </c>
      <c r="C819" s="12">
        <v>602275</v>
      </c>
      <c r="D819" s="12">
        <v>602275</v>
      </c>
    </row>
    <row r="820" spans="1:4" ht="28" x14ac:dyDescent="0.35">
      <c r="A820" s="13" t="s">
        <v>754</v>
      </c>
      <c r="B820" s="166" t="s">
        <v>4689</v>
      </c>
      <c r="C820" s="12">
        <v>930146</v>
      </c>
      <c r="D820" s="12">
        <v>930146</v>
      </c>
    </row>
    <row r="821" spans="1:4" ht="28" x14ac:dyDescent="0.35">
      <c r="A821" s="13" t="s">
        <v>755</v>
      </c>
      <c r="B821" s="166" t="s">
        <v>4689</v>
      </c>
      <c r="C821" s="12">
        <v>796883</v>
      </c>
      <c r="D821" s="12">
        <v>796883</v>
      </c>
    </row>
    <row r="822" spans="1:4" ht="28" x14ac:dyDescent="0.35">
      <c r="A822" s="13" t="s">
        <v>755</v>
      </c>
      <c r="B822" s="166" t="s">
        <v>4689</v>
      </c>
      <c r="C822" s="12">
        <v>123835</v>
      </c>
      <c r="D822" s="12">
        <v>123835</v>
      </c>
    </row>
    <row r="823" spans="1:4" ht="28" x14ac:dyDescent="0.35">
      <c r="A823" s="13" t="s">
        <v>756</v>
      </c>
      <c r="B823" s="166" t="s">
        <v>4689</v>
      </c>
      <c r="C823" s="12">
        <v>1117278</v>
      </c>
      <c r="D823" s="12">
        <v>1117278</v>
      </c>
    </row>
    <row r="824" spans="1:4" ht="28" x14ac:dyDescent="0.35">
      <c r="A824" s="13" t="s">
        <v>757</v>
      </c>
      <c r="B824" s="166" t="s">
        <v>4689</v>
      </c>
      <c r="C824" s="12">
        <v>602275</v>
      </c>
      <c r="D824" s="12">
        <v>602275</v>
      </c>
    </row>
    <row r="825" spans="1:4" ht="28" x14ac:dyDescent="0.35">
      <c r="A825" s="13" t="s">
        <v>758</v>
      </c>
      <c r="B825" s="166" t="s">
        <v>4689</v>
      </c>
      <c r="C825" s="12">
        <v>2658015</v>
      </c>
      <c r="D825" s="12">
        <v>2658015</v>
      </c>
    </row>
    <row r="826" spans="1:4" ht="28" x14ac:dyDescent="0.35">
      <c r="A826" s="13" t="s">
        <v>759</v>
      </c>
      <c r="B826" s="166" t="s">
        <v>4689</v>
      </c>
      <c r="C826" s="12">
        <v>6476762</v>
      </c>
      <c r="D826" s="12">
        <v>6476762</v>
      </c>
    </row>
    <row r="827" spans="1:4" ht="28" x14ac:dyDescent="0.35">
      <c r="A827" s="13" t="s">
        <v>760</v>
      </c>
      <c r="B827" s="166" t="s">
        <v>4689</v>
      </c>
      <c r="C827" s="12">
        <v>280961</v>
      </c>
      <c r="D827" s="12">
        <v>280961</v>
      </c>
    </row>
    <row r="828" spans="1:4" ht="28" x14ac:dyDescent="0.35">
      <c r="A828" s="13" t="s">
        <v>761</v>
      </c>
      <c r="B828" s="166" t="s">
        <v>4689</v>
      </c>
      <c r="C828" s="12">
        <v>930146</v>
      </c>
      <c r="D828" s="12">
        <v>930146</v>
      </c>
    </row>
    <row r="829" spans="1:4" ht="28" x14ac:dyDescent="0.35">
      <c r="A829" s="13" t="s">
        <v>761</v>
      </c>
      <c r="B829" s="166" t="s">
        <v>4689</v>
      </c>
      <c r="C829" s="12">
        <v>53468</v>
      </c>
      <c r="D829" s="12">
        <v>53468</v>
      </c>
    </row>
    <row r="830" spans="1:4" ht="28" x14ac:dyDescent="0.35">
      <c r="A830" s="13" t="s">
        <v>762</v>
      </c>
      <c r="B830" s="166" t="s">
        <v>4689</v>
      </c>
      <c r="C830" s="12">
        <v>682476</v>
      </c>
      <c r="D830" s="12">
        <v>682476</v>
      </c>
    </row>
    <row r="831" spans="1:4" ht="28" x14ac:dyDescent="0.35">
      <c r="A831" s="13" t="s">
        <v>763</v>
      </c>
      <c r="B831" s="166" t="s">
        <v>4689</v>
      </c>
      <c r="C831" s="12">
        <v>354605</v>
      </c>
      <c r="D831" s="12">
        <v>354605</v>
      </c>
    </row>
    <row r="832" spans="1:4" ht="28" x14ac:dyDescent="0.35">
      <c r="A832" s="13" t="s">
        <v>764</v>
      </c>
      <c r="B832" s="166" t="s">
        <v>4689</v>
      </c>
      <c r="C832" s="12">
        <v>335343</v>
      </c>
      <c r="D832" s="12">
        <v>335343</v>
      </c>
    </row>
    <row r="833" spans="1:4" ht="28" x14ac:dyDescent="0.35">
      <c r="A833" s="13" t="s">
        <v>764</v>
      </c>
      <c r="B833" s="166" t="s">
        <v>4689</v>
      </c>
      <c r="C833" s="12">
        <v>9631</v>
      </c>
      <c r="D833" s="12">
        <v>9631</v>
      </c>
    </row>
    <row r="834" spans="1:4" ht="28" x14ac:dyDescent="0.35">
      <c r="A834" s="13" t="s">
        <v>765</v>
      </c>
      <c r="B834" s="166" t="s">
        <v>4689</v>
      </c>
      <c r="C834" s="12">
        <v>689948</v>
      </c>
      <c r="D834" s="12">
        <v>689948</v>
      </c>
    </row>
    <row r="835" spans="1:4" ht="28" x14ac:dyDescent="0.35">
      <c r="A835" s="13" t="s">
        <v>766</v>
      </c>
      <c r="B835" s="166" t="s">
        <v>4689</v>
      </c>
      <c r="C835" s="12">
        <v>282280</v>
      </c>
      <c r="D835" s="12">
        <v>282280</v>
      </c>
    </row>
    <row r="836" spans="1:4" ht="28" x14ac:dyDescent="0.35">
      <c r="A836" s="13" t="s">
        <v>767</v>
      </c>
      <c r="B836" s="166" t="s">
        <v>4689</v>
      </c>
      <c r="C836" s="12">
        <v>335343</v>
      </c>
      <c r="D836" s="12">
        <v>335343</v>
      </c>
    </row>
    <row r="837" spans="1:4" ht="28" x14ac:dyDescent="0.35">
      <c r="A837" s="13" t="s">
        <v>767</v>
      </c>
      <c r="B837" s="166" t="s">
        <v>4689</v>
      </c>
      <c r="C837" s="12">
        <v>9631</v>
      </c>
      <c r="D837" s="12">
        <v>9631</v>
      </c>
    </row>
    <row r="838" spans="1:4" ht="28" x14ac:dyDescent="0.35">
      <c r="A838" s="13" t="s">
        <v>768</v>
      </c>
      <c r="B838" s="166" t="s">
        <v>4689</v>
      </c>
      <c r="C838" s="12">
        <v>963531</v>
      </c>
      <c r="D838" s="12">
        <v>963531</v>
      </c>
    </row>
    <row r="839" spans="1:4" ht="28" x14ac:dyDescent="0.35">
      <c r="A839" s="13" t="s">
        <v>769</v>
      </c>
      <c r="B839" s="166" t="s">
        <v>4689</v>
      </c>
      <c r="C839" s="12">
        <v>4598626</v>
      </c>
      <c r="D839" s="12">
        <v>4598626</v>
      </c>
    </row>
    <row r="840" spans="1:4" ht="28" x14ac:dyDescent="0.35">
      <c r="A840" s="13" t="s">
        <v>770</v>
      </c>
      <c r="B840" s="166" t="s">
        <v>4689</v>
      </c>
      <c r="C840" s="12">
        <v>335343</v>
      </c>
      <c r="D840" s="12">
        <v>335343</v>
      </c>
    </row>
    <row r="841" spans="1:4" ht="28" x14ac:dyDescent="0.35">
      <c r="A841" s="13" t="s">
        <v>771</v>
      </c>
      <c r="B841" s="166" t="s">
        <v>4689</v>
      </c>
      <c r="C841" s="12">
        <v>1443770</v>
      </c>
      <c r="D841" s="12">
        <v>1443770</v>
      </c>
    </row>
    <row r="842" spans="1:4" ht="28" x14ac:dyDescent="0.35">
      <c r="A842" s="13" t="s">
        <v>772</v>
      </c>
      <c r="B842" s="166" t="s">
        <v>4689</v>
      </c>
      <c r="C842" s="12">
        <v>442278</v>
      </c>
      <c r="D842" s="12">
        <v>442278</v>
      </c>
    </row>
    <row r="843" spans="1:4" ht="28" x14ac:dyDescent="0.35">
      <c r="A843" s="13" t="s">
        <v>773</v>
      </c>
      <c r="B843" s="166" t="s">
        <v>4689</v>
      </c>
      <c r="C843" s="12">
        <v>2044661</v>
      </c>
      <c r="D843" s="12">
        <v>2044661</v>
      </c>
    </row>
    <row r="844" spans="1:4" ht="28" x14ac:dyDescent="0.35">
      <c r="A844" s="13" t="s">
        <v>774</v>
      </c>
      <c r="B844" s="166" t="s">
        <v>4689</v>
      </c>
      <c r="C844" s="12">
        <v>2026378</v>
      </c>
      <c r="D844" s="12">
        <v>2026378</v>
      </c>
    </row>
    <row r="845" spans="1:4" ht="28" x14ac:dyDescent="0.35">
      <c r="A845" s="13" t="s">
        <v>775</v>
      </c>
      <c r="B845" s="166" t="s">
        <v>4689</v>
      </c>
      <c r="C845" s="12">
        <v>602275</v>
      </c>
      <c r="D845" s="12">
        <v>602275</v>
      </c>
    </row>
    <row r="846" spans="1:4" ht="28" x14ac:dyDescent="0.35">
      <c r="A846" s="13" t="s">
        <v>776</v>
      </c>
      <c r="B846" s="166" t="s">
        <v>4689</v>
      </c>
      <c r="C846" s="12">
        <v>3684018</v>
      </c>
      <c r="D846" s="12">
        <v>3684018</v>
      </c>
    </row>
    <row r="847" spans="1:4" ht="28" x14ac:dyDescent="0.35">
      <c r="A847" s="13" t="s">
        <v>777</v>
      </c>
      <c r="B847" s="166" t="s">
        <v>4689</v>
      </c>
      <c r="C847" s="12">
        <v>602275</v>
      </c>
      <c r="D847" s="12">
        <v>602275</v>
      </c>
    </row>
    <row r="848" spans="1:4" ht="28" x14ac:dyDescent="0.35">
      <c r="A848" s="13" t="s">
        <v>778</v>
      </c>
      <c r="B848" s="166" t="s">
        <v>4689</v>
      </c>
      <c r="C848" s="12">
        <v>1885643</v>
      </c>
      <c r="D848" s="12">
        <v>1885643</v>
      </c>
    </row>
    <row r="849" spans="1:4" ht="28" x14ac:dyDescent="0.35">
      <c r="A849" s="13" t="s">
        <v>779</v>
      </c>
      <c r="B849" s="166" t="s">
        <v>4689</v>
      </c>
      <c r="C849" s="12">
        <v>968086</v>
      </c>
      <c r="D849" s="12">
        <v>968086</v>
      </c>
    </row>
    <row r="850" spans="1:4" ht="28" x14ac:dyDescent="0.35">
      <c r="A850" s="13" t="s">
        <v>780</v>
      </c>
      <c r="B850" s="166" t="s">
        <v>4689</v>
      </c>
      <c r="C850" s="12">
        <v>1865188</v>
      </c>
      <c r="D850" s="12">
        <v>1865188</v>
      </c>
    </row>
    <row r="851" spans="1:4" ht="28" x14ac:dyDescent="0.35">
      <c r="A851" s="13" t="s">
        <v>781</v>
      </c>
      <c r="B851" s="166" t="s">
        <v>4689</v>
      </c>
      <c r="C851" s="12">
        <v>505980</v>
      </c>
      <c r="D851" s="12">
        <v>505980</v>
      </c>
    </row>
    <row r="852" spans="1:4" ht="28" x14ac:dyDescent="0.35">
      <c r="A852" s="13" t="s">
        <v>782</v>
      </c>
      <c r="B852" s="166" t="s">
        <v>4689</v>
      </c>
      <c r="C852" s="12">
        <v>807501</v>
      </c>
      <c r="D852" s="12">
        <v>807501</v>
      </c>
    </row>
    <row r="853" spans="1:4" ht="28" x14ac:dyDescent="0.35">
      <c r="A853" s="13" t="s">
        <v>783</v>
      </c>
      <c r="B853" s="166" t="s">
        <v>4689</v>
      </c>
      <c r="C853" s="12">
        <v>1056832</v>
      </c>
      <c r="D853" s="12">
        <v>1056832</v>
      </c>
    </row>
    <row r="854" spans="1:4" ht="28" x14ac:dyDescent="0.35">
      <c r="A854" s="13" t="s">
        <v>784</v>
      </c>
      <c r="B854" s="166" t="s">
        <v>4689</v>
      </c>
      <c r="C854" s="12">
        <v>294923</v>
      </c>
      <c r="D854" s="12">
        <v>294923</v>
      </c>
    </row>
    <row r="855" spans="1:4" ht="28" x14ac:dyDescent="0.35">
      <c r="A855" s="13" t="s">
        <v>702</v>
      </c>
      <c r="B855" s="166" t="s">
        <v>4689</v>
      </c>
      <c r="C855" s="12">
        <v>3871310</v>
      </c>
      <c r="D855" s="12">
        <v>3871310</v>
      </c>
    </row>
    <row r="856" spans="1:4" ht="28" x14ac:dyDescent="0.35">
      <c r="A856" s="13" t="s">
        <v>785</v>
      </c>
      <c r="B856" s="166" t="s">
        <v>4689</v>
      </c>
      <c r="C856" s="12">
        <v>2395309</v>
      </c>
      <c r="D856" s="12">
        <v>2395309</v>
      </c>
    </row>
    <row r="857" spans="1:4" ht="28" x14ac:dyDescent="0.35">
      <c r="A857" s="13" t="s">
        <v>786</v>
      </c>
      <c r="B857" s="166" t="s">
        <v>4689</v>
      </c>
      <c r="C857" s="12">
        <v>689948</v>
      </c>
      <c r="D857" s="12">
        <v>689948</v>
      </c>
    </row>
    <row r="858" spans="1:4" ht="28" x14ac:dyDescent="0.35">
      <c r="A858" s="13" t="s">
        <v>787</v>
      </c>
      <c r="B858" s="166" t="s">
        <v>4689</v>
      </c>
      <c r="C858" s="12">
        <v>602275</v>
      </c>
      <c r="D858" s="12">
        <v>602275</v>
      </c>
    </row>
    <row r="859" spans="1:4" ht="28" x14ac:dyDescent="0.35">
      <c r="A859" s="13" t="s">
        <v>788</v>
      </c>
      <c r="B859" s="166" t="s">
        <v>4689</v>
      </c>
      <c r="C859" s="12">
        <v>5877328</v>
      </c>
      <c r="D859" s="12">
        <v>5877328</v>
      </c>
    </row>
    <row r="860" spans="1:4" ht="28" x14ac:dyDescent="0.35">
      <c r="A860" s="13" t="s">
        <v>789</v>
      </c>
      <c r="B860" s="166" t="s">
        <v>4689</v>
      </c>
      <c r="C860" s="12">
        <v>78176</v>
      </c>
      <c r="D860" s="12">
        <v>78176</v>
      </c>
    </row>
    <row r="861" spans="1:4" ht="28" x14ac:dyDescent="0.35">
      <c r="A861" s="13" t="s">
        <v>790</v>
      </c>
      <c r="B861" s="166" t="s">
        <v>4689</v>
      </c>
      <c r="C861" s="12">
        <v>709210</v>
      </c>
      <c r="D861" s="12">
        <v>709210</v>
      </c>
    </row>
    <row r="862" spans="1:4" ht="28" x14ac:dyDescent="0.35">
      <c r="A862" s="13" t="s">
        <v>791</v>
      </c>
      <c r="B862" s="166" t="s">
        <v>4689</v>
      </c>
      <c r="C862" s="12">
        <v>689948</v>
      </c>
      <c r="D862" s="12">
        <v>689948</v>
      </c>
    </row>
    <row r="863" spans="1:4" ht="28" x14ac:dyDescent="0.35">
      <c r="A863" s="13" t="s">
        <v>792</v>
      </c>
      <c r="B863" s="166" t="s">
        <v>4689</v>
      </c>
      <c r="C863" s="12">
        <v>442278</v>
      </c>
      <c r="D863" s="12">
        <v>442278</v>
      </c>
    </row>
    <row r="864" spans="1:4" ht="28" x14ac:dyDescent="0.35">
      <c r="A864" s="13" t="s">
        <v>793</v>
      </c>
      <c r="B864" s="166" t="s">
        <v>4689</v>
      </c>
      <c r="C864" s="12">
        <v>1539893</v>
      </c>
      <c r="D864" s="12">
        <v>1539893</v>
      </c>
    </row>
    <row r="865" spans="1:4" ht="28" x14ac:dyDescent="0.35">
      <c r="A865" s="13" t="s">
        <v>794</v>
      </c>
      <c r="B865" s="166" t="s">
        <v>4689</v>
      </c>
      <c r="C865" s="12">
        <v>956880</v>
      </c>
      <c r="D865" s="12">
        <v>956880</v>
      </c>
    </row>
    <row r="866" spans="1:4" ht="28" x14ac:dyDescent="0.35">
      <c r="A866" s="13" t="s">
        <v>795</v>
      </c>
      <c r="B866" s="166" t="s">
        <v>4689</v>
      </c>
      <c r="C866" s="12">
        <v>15460494</v>
      </c>
      <c r="D866" s="12">
        <v>15460494</v>
      </c>
    </row>
    <row r="867" spans="1:4" ht="28" x14ac:dyDescent="0.35">
      <c r="A867" s="13" t="s">
        <v>796</v>
      </c>
      <c r="B867" s="166" t="s">
        <v>4689</v>
      </c>
      <c r="C867" s="12">
        <v>3979277</v>
      </c>
      <c r="D867" s="12">
        <v>3979277</v>
      </c>
    </row>
    <row r="868" spans="1:4" ht="28" x14ac:dyDescent="0.35">
      <c r="A868" s="13" t="s">
        <v>797</v>
      </c>
      <c r="B868" s="166" t="s">
        <v>4689</v>
      </c>
      <c r="C868" s="12">
        <v>1620094</v>
      </c>
      <c r="D868" s="12">
        <v>1620094</v>
      </c>
    </row>
    <row r="869" spans="1:4" ht="28" x14ac:dyDescent="0.35">
      <c r="A869" s="13" t="s">
        <v>798</v>
      </c>
      <c r="B869" s="166" t="s">
        <v>4689</v>
      </c>
      <c r="C869" s="12">
        <v>796883</v>
      </c>
      <c r="D869" s="12">
        <v>796883</v>
      </c>
    </row>
    <row r="870" spans="1:4" ht="28" x14ac:dyDescent="0.35">
      <c r="A870" s="13" t="s">
        <v>799</v>
      </c>
      <c r="B870" s="166" t="s">
        <v>4689</v>
      </c>
      <c r="C870" s="12">
        <v>442278</v>
      </c>
      <c r="D870" s="12">
        <v>442278</v>
      </c>
    </row>
    <row r="871" spans="1:4" ht="28" x14ac:dyDescent="0.35">
      <c r="A871" s="13" t="s">
        <v>800</v>
      </c>
      <c r="B871" s="166" t="s">
        <v>4689</v>
      </c>
      <c r="C871" s="12">
        <v>1345285</v>
      </c>
      <c r="D871" s="12">
        <v>1345285</v>
      </c>
    </row>
    <row r="872" spans="1:4" ht="28" x14ac:dyDescent="0.35">
      <c r="A872" s="13" t="s">
        <v>800</v>
      </c>
      <c r="B872" s="166" t="s">
        <v>4689</v>
      </c>
      <c r="C872" s="12">
        <v>187307</v>
      </c>
      <c r="D872" s="12">
        <v>187307</v>
      </c>
    </row>
    <row r="873" spans="1:4" ht="28" x14ac:dyDescent="0.35">
      <c r="A873" s="13" t="s">
        <v>801</v>
      </c>
      <c r="B873" s="166" t="s">
        <v>4689</v>
      </c>
      <c r="C873" s="12">
        <v>770149</v>
      </c>
      <c r="D873" s="12">
        <v>770149</v>
      </c>
    </row>
    <row r="874" spans="1:4" ht="28" x14ac:dyDescent="0.35">
      <c r="A874" s="13" t="s">
        <v>802</v>
      </c>
      <c r="B874" s="166" t="s">
        <v>4689</v>
      </c>
      <c r="C874" s="12">
        <v>2181439</v>
      </c>
      <c r="D874" s="12">
        <v>2181439</v>
      </c>
    </row>
    <row r="875" spans="1:4" ht="28" x14ac:dyDescent="0.35">
      <c r="A875" s="13" t="s">
        <v>802</v>
      </c>
      <c r="B875" s="166" t="s">
        <v>4689</v>
      </c>
      <c r="C875" s="12">
        <v>123835</v>
      </c>
      <c r="D875" s="12">
        <v>123835</v>
      </c>
    </row>
    <row r="876" spans="1:4" ht="28" x14ac:dyDescent="0.35">
      <c r="A876" s="13" t="s">
        <v>803</v>
      </c>
      <c r="B876" s="166" t="s">
        <v>4689</v>
      </c>
      <c r="C876" s="12">
        <v>796883</v>
      </c>
      <c r="D876" s="12">
        <v>796883</v>
      </c>
    </row>
    <row r="877" spans="1:4" ht="28" x14ac:dyDescent="0.35">
      <c r="A877" s="13" t="s">
        <v>804</v>
      </c>
      <c r="B877" s="166" t="s">
        <v>4689</v>
      </c>
      <c r="C877" s="12">
        <v>461540</v>
      </c>
      <c r="D877" s="12">
        <v>461540</v>
      </c>
    </row>
    <row r="878" spans="1:4" ht="28" x14ac:dyDescent="0.35">
      <c r="A878" s="13" t="s">
        <v>804</v>
      </c>
      <c r="B878" s="166" t="s">
        <v>4689</v>
      </c>
      <c r="C878" s="12">
        <v>123835</v>
      </c>
      <c r="D878" s="12">
        <v>123835</v>
      </c>
    </row>
    <row r="879" spans="1:4" ht="28" x14ac:dyDescent="0.35">
      <c r="A879" s="13" t="s">
        <v>805</v>
      </c>
      <c r="B879" s="166" t="s">
        <v>4689</v>
      </c>
      <c r="C879" s="12">
        <v>1230305</v>
      </c>
      <c r="D879" s="12">
        <v>1230305</v>
      </c>
    </row>
    <row r="880" spans="1:4" ht="28" x14ac:dyDescent="0.35">
      <c r="A880" s="13" t="s">
        <v>806</v>
      </c>
      <c r="B880" s="166" t="s">
        <v>4689</v>
      </c>
      <c r="C880" s="12">
        <v>1479359</v>
      </c>
      <c r="D880" s="12">
        <v>1479359</v>
      </c>
    </row>
    <row r="881" spans="1:4" ht="28" x14ac:dyDescent="0.35">
      <c r="A881" s="13" t="s">
        <v>807</v>
      </c>
      <c r="B881" s="166" t="s">
        <v>4689</v>
      </c>
      <c r="C881" s="12">
        <v>937618</v>
      </c>
      <c r="D881" s="12">
        <v>937618</v>
      </c>
    </row>
    <row r="882" spans="1:4" ht="28" x14ac:dyDescent="0.35">
      <c r="A882" s="13" t="s">
        <v>807</v>
      </c>
      <c r="B882" s="166" t="s">
        <v>4689</v>
      </c>
      <c r="C882" s="12">
        <v>9631</v>
      </c>
      <c r="D882" s="12">
        <v>9631</v>
      </c>
    </row>
    <row r="883" spans="1:4" ht="28" x14ac:dyDescent="0.35">
      <c r="A883" s="13" t="s">
        <v>808</v>
      </c>
      <c r="B883" s="166" t="s">
        <v>4689</v>
      </c>
      <c r="C883" s="12">
        <v>602275</v>
      </c>
      <c r="D883" s="12">
        <v>602275</v>
      </c>
    </row>
    <row r="884" spans="1:4" ht="28" x14ac:dyDescent="0.35">
      <c r="A884" s="13" t="s">
        <v>809</v>
      </c>
      <c r="B884" s="166" t="s">
        <v>4689</v>
      </c>
      <c r="C884" s="12">
        <v>930146</v>
      </c>
      <c r="D884" s="12">
        <v>930146</v>
      </c>
    </row>
    <row r="885" spans="1:4" ht="28" x14ac:dyDescent="0.35">
      <c r="A885" s="13" t="s">
        <v>810</v>
      </c>
      <c r="B885" s="166" t="s">
        <v>4689</v>
      </c>
      <c r="C885" s="12">
        <v>709210</v>
      </c>
      <c r="D885" s="12">
        <v>709210</v>
      </c>
    </row>
    <row r="886" spans="1:4" ht="28" x14ac:dyDescent="0.35">
      <c r="A886" s="13" t="s">
        <v>811</v>
      </c>
      <c r="B886" s="166" t="s">
        <v>4689</v>
      </c>
      <c r="C886" s="12">
        <v>7286755</v>
      </c>
      <c r="D886" s="12">
        <v>7286755</v>
      </c>
    </row>
    <row r="887" spans="1:4" ht="28" x14ac:dyDescent="0.35">
      <c r="A887" s="13" t="s">
        <v>812</v>
      </c>
      <c r="B887" s="166" t="s">
        <v>4689</v>
      </c>
      <c r="C887" s="12">
        <v>930146</v>
      </c>
      <c r="D887" s="12">
        <v>930146</v>
      </c>
    </row>
    <row r="888" spans="1:4" ht="28" x14ac:dyDescent="0.35">
      <c r="A888" s="13" t="s">
        <v>813</v>
      </c>
      <c r="B888" s="166" t="s">
        <v>4689</v>
      </c>
      <c r="C888" s="12">
        <v>602275</v>
      </c>
      <c r="D888" s="12">
        <v>602275</v>
      </c>
    </row>
    <row r="889" spans="1:4" ht="28" x14ac:dyDescent="0.35">
      <c r="A889" s="13" t="s">
        <v>814</v>
      </c>
      <c r="B889" s="166" t="s">
        <v>4689</v>
      </c>
      <c r="C889" s="12">
        <v>2074504</v>
      </c>
      <c r="D889" s="12">
        <v>2074504</v>
      </c>
    </row>
    <row r="890" spans="1:4" ht="28" x14ac:dyDescent="0.35">
      <c r="A890" s="13" t="s">
        <v>815</v>
      </c>
      <c r="B890" s="166" t="s">
        <v>4689</v>
      </c>
      <c r="C890" s="12">
        <v>2074504</v>
      </c>
      <c r="D890" s="12">
        <v>2074504</v>
      </c>
    </row>
    <row r="891" spans="1:4" ht="28" x14ac:dyDescent="0.35">
      <c r="A891" s="13" t="s">
        <v>815</v>
      </c>
      <c r="B891" s="166" t="s">
        <v>4689</v>
      </c>
      <c r="C891" s="12">
        <v>185753</v>
      </c>
      <c r="D891" s="12">
        <v>185753</v>
      </c>
    </row>
    <row r="892" spans="1:4" ht="28" x14ac:dyDescent="0.35">
      <c r="A892" s="13" t="s">
        <v>816</v>
      </c>
      <c r="B892" s="166" t="s">
        <v>4689</v>
      </c>
      <c r="C892" s="12">
        <v>181851</v>
      </c>
      <c r="D892" s="12">
        <v>181851</v>
      </c>
    </row>
    <row r="893" spans="1:4" ht="28" x14ac:dyDescent="0.35">
      <c r="A893" s="13" t="s">
        <v>817</v>
      </c>
      <c r="B893" s="166" t="s">
        <v>4689</v>
      </c>
      <c r="C893" s="12">
        <v>306922</v>
      </c>
      <c r="D893" s="12">
        <v>306922</v>
      </c>
    </row>
    <row r="894" spans="1:4" ht="28" x14ac:dyDescent="0.35">
      <c r="A894" s="13" t="s">
        <v>818</v>
      </c>
      <c r="B894" s="166" t="s">
        <v>4689</v>
      </c>
      <c r="C894" s="12">
        <v>530755</v>
      </c>
      <c r="D894" s="12">
        <v>530755</v>
      </c>
    </row>
    <row r="895" spans="1:4" ht="28" x14ac:dyDescent="0.35">
      <c r="A895" s="13" t="s">
        <v>819</v>
      </c>
      <c r="B895" s="166" t="s">
        <v>4689</v>
      </c>
      <c r="C895" s="12">
        <v>449900</v>
      </c>
      <c r="D895" s="12">
        <v>449900</v>
      </c>
    </row>
    <row r="896" spans="1:4" ht="28" x14ac:dyDescent="0.35">
      <c r="A896" s="13" t="s">
        <v>820</v>
      </c>
      <c r="B896" s="166" t="s">
        <v>4689</v>
      </c>
      <c r="C896" s="12">
        <v>365423</v>
      </c>
      <c r="D896" s="12">
        <v>365423</v>
      </c>
    </row>
    <row r="897" spans="1:4" ht="28" x14ac:dyDescent="0.35">
      <c r="A897" s="13" t="s">
        <v>821</v>
      </c>
      <c r="B897" s="166" t="s">
        <v>4689</v>
      </c>
      <c r="C897" s="12">
        <v>990680</v>
      </c>
      <c r="D897" s="12">
        <v>990680</v>
      </c>
    </row>
    <row r="898" spans="1:4" ht="28" x14ac:dyDescent="0.35">
      <c r="A898" s="13" t="s">
        <v>546</v>
      </c>
      <c r="B898" s="166" t="s">
        <v>4689</v>
      </c>
      <c r="C898" s="12">
        <v>350000</v>
      </c>
      <c r="D898" s="12">
        <v>350000</v>
      </c>
    </row>
    <row r="899" spans="1:4" ht="28" x14ac:dyDescent="0.35">
      <c r="A899" s="13" t="s">
        <v>822</v>
      </c>
      <c r="B899" s="166" t="s">
        <v>4689</v>
      </c>
      <c r="C899" s="12">
        <v>181851</v>
      </c>
      <c r="D899" s="12">
        <v>181851</v>
      </c>
    </row>
    <row r="900" spans="1:4" ht="28" x14ac:dyDescent="0.35">
      <c r="A900" s="13" t="s">
        <v>823</v>
      </c>
      <c r="B900" s="166" t="s">
        <v>4689</v>
      </c>
      <c r="C900" s="12">
        <v>1119173</v>
      </c>
      <c r="D900" s="12">
        <v>1119173</v>
      </c>
    </row>
    <row r="901" spans="1:4" ht="28" x14ac:dyDescent="0.35">
      <c r="A901" s="13" t="s">
        <v>824</v>
      </c>
      <c r="B901" s="166" t="s">
        <v>4689</v>
      </c>
      <c r="C901" s="12">
        <v>247670</v>
      </c>
      <c r="D901" s="12">
        <v>247670</v>
      </c>
    </row>
    <row r="902" spans="1:4" ht="28" x14ac:dyDescent="0.35">
      <c r="A902" s="13" t="s">
        <v>825</v>
      </c>
      <c r="B902" s="166" t="s">
        <v>4689</v>
      </c>
      <c r="C902" s="12">
        <v>579375</v>
      </c>
      <c r="D902" s="12">
        <v>579375</v>
      </c>
    </row>
    <row r="903" spans="1:4" ht="28" x14ac:dyDescent="0.35">
      <c r="A903" s="13" t="s">
        <v>826</v>
      </c>
      <c r="B903" s="166" t="s">
        <v>4689</v>
      </c>
      <c r="C903" s="12">
        <v>283084</v>
      </c>
      <c r="D903" s="12">
        <v>283084</v>
      </c>
    </row>
    <row r="904" spans="1:4" ht="28" x14ac:dyDescent="0.35">
      <c r="A904" s="13" t="s">
        <v>827</v>
      </c>
      <c r="B904" s="166" t="s">
        <v>4689</v>
      </c>
      <c r="C904" s="12">
        <v>1124754</v>
      </c>
      <c r="D904" s="12">
        <v>1124754</v>
      </c>
    </row>
    <row r="905" spans="1:4" ht="28" x14ac:dyDescent="0.35">
      <c r="A905" s="13" t="s">
        <v>828</v>
      </c>
      <c r="B905" s="166" t="s">
        <v>4689</v>
      </c>
      <c r="C905" s="12">
        <v>434806</v>
      </c>
      <c r="D905" s="12">
        <v>434806</v>
      </c>
    </row>
    <row r="906" spans="1:4" ht="28" x14ac:dyDescent="0.35">
      <c r="A906" s="13" t="s">
        <v>829</v>
      </c>
      <c r="B906" s="166" t="s">
        <v>4689</v>
      </c>
      <c r="C906" s="12">
        <v>269601</v>
      </c>
      <c r="D906" s="12">
        <v>269601</v>
      </c>
    </row>
    <row r="907" spans="1:4" ht="28" x14ac:dyDescent="0.35">
      <c r="A907" s="13" t="s">
        <v>830</v>
      </c>
      <c r="B907" s="166" t="s">
        <v>4689</v>
      </c>
      <c r="C907" s="12">
        <v>367084</v>
      </c>
      <c r="D907" s="12">
        <v>367084</v>
      </c>
    </row>
    <row r="908" spans="1:4" ht="28" x14ac:dyDescent="0.35">
      <c r="A908" s="13" t="s">
        <v>831</v>
      </c>
      <c r="B908" s="166" t="s">
        <v>4689</v>
      </c>
      <c r="C908" s="12">
        <v>2858582</v>
      </c>
      <c r="D908" s="12">
        <v>2858582</v>
      </c>
    </row>
    <row r="909" spans="1:4" ht="28" x14ac:dyDescent="0.35">
      <c r="A909" s="13" t="s">
        <v>832</v>
      </c>
      <c r="B909" s="166" t="s">
        <v>4689</v>
      </c>
      <c r="C909" s="12">
        <v>519600</v>
      </c>
      <c r="D909" s="12">
        <v>519600</v>
      </c>
    </row>
    <row r="910" spans="1:4" ht="28" x14ac:dyDescent="0.35">
      <c r="A910" s="13" t="s">
        <v>833</v>
      </c>
      <c r="B910" s="166" t="s">
        <v>4689</v>
      </c>
      <c r="C910" s="12">
        <v>322410</v>
      </c>
      <c r="D910" s="12">
        <v>322410</v>
      </c>
    </row>
    <row r="911" spans="1:4" ht="28" x14ac:dyDescent="0.35">
      <c r="A911" s="13" t="s">
        <v>834</v>
      </c>
      <c r="B911" s="166" t="s">
        <v>4689</v>
      </c>
      <c r="C911" s="12">
        <v>293438</v>
      </c>
      <c r="D911" s="12">
        <v>293438</v>
      </c>
    </row>
    <row r="912" spans="1:4" ht="28" x14ac:dyDescent="0.35">
      <c r="A912" s="13" t="s">
        <v>834</v>
      </c>
      <c r="B912" s="166" t="s">
        <v>4689</v>
      </c>
      <c r="C912" s="12">
        <v>296195</v>
      </c>
      <c r="D912" s="12">
        <v>296195</v>
      </c>
    </row>
    <row r="913" spans="1:4" ht="28" x14ac:dyDescent="0.35">
      <c r="A913" s="13" t="s">
        <v>691</v>
      </c>
      <c r="B913" s="166" t="s">
        <v>4689</v>
      </c>
      <c r="C913" s="12">
        <v>283084</v>
      </c>
      <c r="D913" s="12">
        <v>283084</v>
      </c>
    </row>
    <row r="914" spans="1:4" ht="28" x14ac:dyDescent="0.35">
      <c r="A914" s="13" t="s">
        <v>835</v>
      </c>
      <c r="B914" s="166" t="s">
        <v>4689</v>
      </c>
      <c r="C914" s="12">
        <v>1743222</v>
      </c>
      <c r="D914" s="12">
        <v>1743222</v>
      </c>
    </row>
    <row r="915" spans="1:4" ht="28" x14ac:dyDescent="0.35">
      <c r="A915" s="13" t="s">
        <v>836</v>
      </c>
      <c r="B915" s="166" t="s">
        <v>4689</v>
      </c>
      <c r="C915" s="12">
        <v>863579</v>
      </c>
      <c r="D915" s="12">
        <v>863579</v>
      </c>
    </row>
    <row r="916" spans="1:4" ht="28" x14ac:dyDescent="0.35">
      <c r="A916" s="13" t="s">
        <v>837</v>
      </c>
      <c r="B916" s="166" t="s">
        <v>4689</v>
      </c>
      <c r="C916" s="12">
        <v>294495</v>
      </c>
      <c r="D916" s="12">
        <v>294495</v>
      </c>
    </row>
    <row r="917" spans="1:4" ht="28" x14ac:dyDescent="0.35">
      <c r="A917" s="13" t="s">
        <v>838</v>
      </c>
      <c r="B917" s="166" t="s">
        <v>4689</v>
      </c>
      <c r="C917" s="12">
        <v>1101040</v>
      </c>
      <c r="D917" s="12">
        <v>1101040</v>
      </c>
    </row>
    <row r="918" spans="1:4" ht="28" x14ac:dyDescent="0.35">
      <c r="A918" s="13" t="s">
        <v>839</v>
      </c>
      <c r="B918" s="166" t="s">
        <v>4689</v>
      </c>
      <c r="C918" s="12">
        <v>2022840</v>
      </c>
      <c r="D918" s="12">
        <v>2022840</v>
      </c>
    </row>
    <row r="919" spans="1:4" ht="28" x14ac:dyDescent="0.35">
      <c r="A919" s="13" t="s">
        <v>840</v>
      </c>
      <c r="B919" s="166" t="s">
        <v>4689</v>
      </c>
      <c r="C919" s="12">
        <v>1204550</v>
      </c>
      <c r="D919" s="12">
        <v>1204550</v>
      </c>
    </row>
    <row r="920" spans="1:4" ht="28" x14ac:dyDescent="0.35">
      <c r="A920" s="13" t="s">
        <v>841</v>
      </c>
      <c r="B920" s="166" t="s">
        <v>4689</v>
      </c>
      <c r="C920" s="12">
        <v>2548403</v>
      </c>
      <c r="D920" s="12">
        <v>2548403</v>
      </c>
    </row>
    <row r="921" spans="1:4" ht="28" x14ac:dyDescent="0.35">
      <c r="A921" s="13" t="s">
        <v>842</v>
      </c>
      <c r="B921" s="166" t="s">
        <v>4689</v>
      </c>
      <c r="C921" s="12">
        <v>269602</v>
      </c>
      <c r="D921" s="12">
        <v>269602</v>
      </c>
    </row>
    <row r="922" spans="1:4" ht="28" x14ac:dyDescent="0.35">
      <c r="A922" s="13" t="s">
        <v>843</v>
      </c>
      <c r="B922" s="166" t="s">
        <v>4689</v>
      </c>
      <c r="C922" s="12">
        <v>404747</v>
      </c>
      <c r="D922" s="12">
        <v>404747</v>
      </c>
    </row>
    <row r="923" spans="1:4" ht="28" x14ac:dyDescent="0.35">
      <c r="A923" s="13" t="s">
        <v>844</v>
      </c>
      <c r="B923" s="166" t="s">
        <v>4689</v>
      </c>
      <c r="C923" s="12">
        <v>1150200</v>
      </c>
      <c r="D923" s="12">
        <v>1150200</v>
      </c>
    </row>
    <row r="924" spans="1:4" ht="28" x14ac:dyDescent="0.35">
      <c r="A924" s="13" t="s">
        <v>845</v>
      </c>
      <c r="B924" s="166" t="s">
        <v>4689</v>
      </c>
      <c r="C924" s="12">
        <v>4287448</v>
      </c>
      <c r="D924" s="12">
        <v>4287448</v>
      </c>
    </row>
    <row r="925" spans="1:4" ht="28" x14ac:dyDescent="0.35">
      <c r="A925" s="13" t="s">
        <v>846</v>
      </c>
      <c r="B925" s="166" t="s">
        <v>4689</v>
      </c>
      <c r="C925" s="12">
        <v>354605</v>
      </c>
      <c r="D925" s="12">
        <v>354605</v>
      </c>
    </row>
    <row r="926" spans="1:4" ht="28" x14ac:dyDescent="0.35">
      <c r="A926" s="13" t="s">
        <v>847</v>
      </c>
      <c r="B926" s="166" t="s">
        <v>4689</v>
      </c>
      <c r="C926" s="12">
        <v>350413</v>
      </c>
      <c r="D926" s="12">
        <v>350413</v>
      </c>
    </row>
    <row r="927" spans="1:4" ht="28" x14ac:dyDescent="0.35">
      <c r="A927" s="13" t="s">
        <v>848</v>
      </c>
      <c r="B927" s="166" t="s">
        <v>4689</v>
      </c>
      <c r="C927" s="12">
        <v>283085</v>
      </c>
      <c r="D927" s="12">
        <v>283085</v>
      </c>
    </row>
    <row r="928" spans="1:4" ht="28" x14ac:dyDescent="0.35">
      <c r="A928" s="13" t="s">
        <v>849</v>
      </c>
      <c r="B928" s="166" t="s">
        <v>4689</v>
      </c>
      <c r="C928" s="12">
        <v>392747</v>
      </c>
      <c r="D928" s="12">
        <v>392747</v>
      </c>
    </row>
    <row r="929" spans="1:4" ht="28" x14ac:dyDescent="0.35">
      <c r="A929" s="13" t="s">
        <v>850</v>
      </c>
      <c r="B929" s="166" t="s">
        <v>4689</v>
      </c>
      <c r="C929" s="12">
        <v>229851</v>
      </c>
      <c r="D929" s="12">
        <v>229851</v>
      </c>
    </row>
    <row r="930" spans="1:4" ht="28" x14ac:dyDescent="0.35">
      <c r="A930" s="13" t="s">
        <v>851</v>
      </c>
      <c r="B930" s="166" t="s">
        <v>4689</v>
      </c>
      <c r="C930" s="12">
        <v>479777</v>
      </c>
      <c r="D930" s="12">
        <v>479777</v>
      </c>
    </row>
    <row r="931" spans="1:4" ht="28" x14ac:dyDescent="0.35">
      <c r="A931" s="13" t="s">
        <v>852</v>
      </c>
      <c r="B931" s="166" t="s">
        <v>4689</v>
      </c>
      <c r="C931" s="12">
        <v>515950</v>
      </c>
      <c r="D931" s="12">
        <v>515950</v>
      </c>
    </row>
    <row r="932" spans="1:4" ht="28" x14ac:dyDescent="0.35">
      <c r="A932" s="13" t="s">
        <v>853</v>
      </c>
      <c r="B932" s="166" t="s">
        <v>4689</v>
      </c>
      <c r="C932" s="12">
        <v>354605</v>
      </c>
      <c r="D932" s="12">
        <v>354605</v>
      </c>
    </row>
    <row r="933" spans="1:4" ht="28" x14ac:dyDescent="0.35">
      <c r="A933" s="13" t="s">
        <v>854</v>
      </c>
      <c r="B933" s="166" t="s">
        <v>4689</v>
      </c>
      <c r="C933" s="12">
        <v>495340</v>
      </c>
      <c r="D933" s="12">
        <v>495340</v>
      </c>
    </row>
    <row r="934" spans="1:4" ht="28" x14ac:dyDescent="0.35">
      <c r="A934" s="13" t="s">
        <v>855</v>
      </c>
      <c r="B934" s="166" t="s">
        <v>4689</v>
      </c>
      <c r="C934" s="12">
        <v>186868</v>
      </c>
      <c r="D934" s="12">
        <v>186868</v>
      </c>
    </row>
    <row r="935" spans="1:4" ht="28" x14ac:dyDescent="0.35">
      <c r="A935" s="13" t="s">
        <v>856</v>
      </c>
      <c r="B935" s="166" t="s">
        <v>4689</v>
      </c>
      <c r="C935" s="12">
        <v>691059</v>
      </c>
      <c r="D935" s="12">
        <v>691059</v>
      </c>
    </row>
    <row r="936" spans="1:4" ht="28" x14ac:dyDescent="0.35">
      <c r="A936" s="13" t="s">
        <v>857</v>
      </c>
      <c r="B936" s="166" t="s">
        <v>4689</v>
      </c>
      <c r="C936" s="12">
        <f>2782735-380</f>
        <v>2782355</v>
      </c>
      <c r="D936" s="12">
        <f>2782735-380</f>
        <v>2782355</v>
      </c>
    </row>
    <row r="937" spans="1:4" ht="28" x14ac:dyDescent="0.35">
      <c r="A937" s="13" t="s">
        <v>858</v>
      </c>
      <c r="B937" s="166" t="s">
        <v>4689</v>
      </c>
      <c r="C937" s="12">
        <v>263018</v>
      </c>
      <c r="D937" s="12">
        <v>263018</v>
      </c>
    </row>
    <row r="938" spans="1:4" ht="28" x14ac:dyDescent="0.35">
      <c r="A938" s="13" t="s">
        <v>859</v>
      </c>
      <c r="B938" s="166" t="s">
        <v>4689</v>
      </c>
      <c r="C938" s="12">
        <v>1238350</v>
      </c>
      <c r="D938" s="12">
        <v>1238350</v>
      </c>
    </row>
    <row r="939" spans="1:4" ht="28" x14ac:dyDescent="0.35">
      <c r="A939" s="13" t="s">
        <v>860</v>
      </c>
      <c r="B939" s="166" t="s">
        <v>4689</v>
      </c>
      <c r="C939" s="12">
        <v>602275</v>
      </c>
      <c r="D939" s="12">
        <v>602275</v>
      </c>
    </row>
    <row r="940" spans="1:4" ht="28" x14ac:dyDescent="0.35">
      <c r="A940" s="13" t="s">
        <v>861</v>
      </c>
      <c r="B940" s="166" t="s">
        <v>4689</v>
      </c>
      <c r="C940" s="12">
        <v>735970</v>
      </c>
      <c r="D940" s="12">
        <v>735970</v>
      </c>
    </row>
    <row r="941" spans="1:4" ht="28" x14ac:dyDescent="0.35">
      <c r="A941" s="13" t="s">
        <v>862</v>
      </c>
      <c r="B941" s="166" t="s">
        <v>4689</v>
      </c>
      <c r="C941" s="12">
        <v>283085</v>
      </c>
      <c r="D941" s="12">
        <v>283085</v>
      </c>
    </row>
    <row r="942" spans="1:4" ht="28" x14ac:dyDescent="0.35">
      <c r="A942" s="13" t="s">
        <v>863</v>
      </c>
      <c r="B942" s="166" t="s">
        <v>4689</v>
      </c>
      <c r="C942" s="12">
        <v>699950</v>
      </c>
      <c r="D942" s="12">
        <v>699950</v>
      </c>
    </row>
    <row r="943" spans="1:4" ht="28" x14ac:dyDescent="0.35">
      <c r="A943" s="13" t="s">
        <v>864</v>
      </c>
      <c r="B943" s="166" t="s">
        <v>4689</v>
      </c>
      <c r="C943" s="12">
        <v>269601</v>
      </c>
      <c r="D943" s="12">
        <v>269601</v>
      </c>
    </row>
    <row r="944" spans="1:4" ht="28" x14ac:dyDescent="0.35">
      <c r="A944" s="13" t="s">
        <v>865</v>
      </c>
      <c r="B944" s="166" t="s">
        <v>4689</v>
      </c>
      <c r="C944" s="12">
        <v>838841</v>
      </c>
      <c r="D944" s="12">
        <v>838841</v>
      </c>
    </row>
    <row r="945" spans="1:4" ht="28" x14ac:dyDescent="0.35">
      <c r="A945" s="13" t="s">
        <v>866</v>
      </c>
      <c r="B945" s="166" t="s">
        <v>4689</v>
      </c>
      <c r="C945" s="12">
        <v>404928</v>
      </c>
      <c r="D945" s="12">
        <v>404928</v>
      </c>
    </row>
    <row r="946" spans="1:4" ht="28" x14ac:dyDescent="0.35">
      <c r="A946" s="13" t="s">
        <v>867</v>
      </c>
      <c r="B946" s="166" t="s">
        <v>4689</v>
      </c>
      <c r="C946" s="12">
        <v>283085</v>
      </c>
      <c r="D946" s="12">
        <v>283085</v>
      </c>
    </row>
    <row r="947" spans="1:4" ht="15.5" x14ac:dyDescent="0.35">
      <c r="A947" s="151" t="s">
        <v>4650</v>
      </c>
      <c r="B947" s="21" t="s">
        <v>4629</v>
      </c>
      <c r="C947" s="14">
        <f>SUM(C765:C946)</f>
        <v>197745538</v>
      </c>
      <c r="D947" s="7">
        <f>SUM(D765:D946)</f>
        <v>197745538</v>
      </c>
    </row>
    <row r="948" spans="1:4" ht="15.5" x14ac:dyDescent="0.35">
      <c r="A948" s="152" t="s">
        <v>4649</v>
      </c>
      <c r="B948" s="152" t="s">
        <v>4632</v>
      </c>
      <c r="C948" s="156">
        <f>SUM(C947+C763+C752)</f>
        <v>213394512</v>
      </c>
      <c r="D948" s="156">
        <v>213394512</v>
      </c>
    </row>
    <row r="949" spans="1:4" x14ac:dyDescent="0.35">
      <c r="A949" s="8"/>
      <c r="D949" s="6"/>
    </row>
    <row r="950" spans="1:4" ht="19.5" customHeight="1" x14ac:dyDescent="0.35">
      <c r="A950" s="21" t="s">
        <v>4651</v>
      </c>
      <c r="B950" s="161"/>
      <c r="C950" s="9"/>
      <c r="D950" s="18"/>
    </row>
    <row r="951" spans="1:4" x14ac:dyDescent="0.35">
      <c r="A951" s="8" t="s">
        <v>868</v>
      </c>
      <c r="B951" s="8" t="s">
        <v>4697</v>
      </c>
      <c r="C951" s="6">
        <v>42768</v>
      </c>
      <c r="D951" s="6">
        <v>42768</v>
      </c>
    </row>
    <row r="952" spans="1:4" x14ac:dyDescent="0.35">
      <c r="A952" s="8" t="s">
        <v>870</v>
      </c>
      <c r="B952" s="8" t="s">
        <v>4697</v>
      </c>
      <c r="C952" s="6">
        <v>54648</v>
      </c>
      <c r="D952" s="6">
        <v>54648</v>
      </c>
    </row>
    <row r="953" spans="1:4" x14ac:dyDescent="0.35">
      <c r="A953" s="8" t="s">
        <v>871</v>
      </c>
      <c r="B953" s="8" t="s">
        <v>4697</v>
      </c>
      <c r="C953" s="6">
        <v>52272</v>
      </c>
      <c r="D953" s="6">
        <v>52272</v>
      </c>
    </row>
    <row r="954" spans="1:4" x14ac:dyDescent="0.35">
      <c r="A954" s="8" t="s">
        <v>872</v>
      </c>
      <c r="B954" s="8" t="s">
        <v>4697</v>
      </c>
      <c r="C954" s="6">
        <v>479952</v>
      </c>
      <c r="D954" s="6">
        <v>479952</v>
      </c>
    </row>
    <row r="955" spans="1:4" x14ac:dyDescent="0.35">
      <c r="A955" s="8" t="s">
        <v>873</v>
      </c>
      <c r="B955" s="8" t="s">
        <v>4697</v>
      </c>
      <c r="C955" s="6">
        <v>90288</v>
      </c>
      <c r="D955" s="6">
        <v>90288</v>
      </c>
    </row>
    <row r="956" spans="1:4" x14ac:dyDescent="0.35">
      <c r="A956" s="8" t="s">
        <v>874</v>
      </c>
      <c r="B956" s="8" t="s">
        <v>4697</v>
      </c>
      <c r="C956" s="6">
        <v>190080</v>
      </c>
      <c r="D956" s="6">
        <v>190080</v>
      </c>
    </row>
    <row r="957" spans="1:4" x14ac:dyDescent="0.35">
      <c r="A957" s="8" t="s">
        <v>875</v>
      </c>
      <c r="B957" s="8" t="s">
        <v>4697</v>
      </c>
      <c r="C957" s="6">
        <v>147312</v>
      </c>
      <c r="D957" s="6">
        <v>147312</v>
      </c>
    </row>
    <row r="958" spans="1:4" x14ac:dyDescent="0.35">
      <c r="A958" s="8" t="s">
        <v>876</v>
      </c>
      <c r="B958" s="8" t="s">
        <v>4697</v>
      </c>
      <c r="C958" s="6">
        <v>427680</v>
      </c>
      <c r="D958" s="6">
        <v>427680</v>
      </c>
    </row>
    <row r="959" spans="1:4" x14ac:dyDescent="0.35">
      <c r="A959" s="8" t="s">
        <v>877</v>
      </c>
      <c r="B959" s="8" t="s">
        <v>4697</v>
      </c>
      <c r="C959" s="6">
        <v>28512</v>
      </c>
      <c r="D959" s="6">
        <v>28512</v>
      </c>
    </row>
    <row r="960" spans="1:4" x14ac:dyDescent="0.35">
      <c r="A960" s="8" t="s">
        <v>878</v>
      </c>
      <c r="B960" s="8" t="s">
        <v>4697</v>
      </c>
      <c r="C960" s="6">
        <v>163944</v>
      </c>
      <c r="D960" s="6">
        <v>163944</v>
      </c>
    </row>
    <row r="961" spans="1:4" x14ac:dyDescent="0.35">
      <c r="A961" s="8" t="s">
        <v>879</v>
      </c>
      <c r="B961" s="8" t="s">
        <v>4697</v>
      </c>
      <c r="C961" s="6">
        <v>71280</v>
      </c>
      <c r="D961" s="6">
        <v>71280</v>
      </c>
    </row>
    <row r="962" spans="1:4" x14ac:dyDescent="0.35">
      <c r="A962" s="8" t="s">
        <v>880</v>
      </c>
      <c r="B962" s="8" t="s">
        <v>4697</v>
      </c>
      <c r="C962" s="6">
        <v>154440</v>
      </c>
      <c r="D962" s="6">
        <v>154440</v>
      </c>
    </row>
    <row r="963" spans="1:4" x14ac:dyDescent="0.35">
      <c r="A963" s="8" t="s">
        <v>881</v>
      </c>
      <c r="B963" s="8" t="s">
        <v>4697</v>
      </c>
      <c r="C963" s="6">
        <v>1188180</v>
      </c>
      <c r="D963" s="6">
        <v>1188180</v>
      </c>
    </row>
    <row r="964" spans="1:4" x14ac:dyDescent="0.35">
      <c r="A964" s="8" t="s">
        <v>882</v>
      </c>
      <c r="B964" s="8" t="s">
        <v>4697</v>
      </c>
      <c r="C964" s="6">
        <v>23760</v>
      </c>
      <c r="D964" s="6">
        <v>23760</v>
      </c>
    </row>
    <row r="965" spans="1:4" x14ac:dyDescent="0.35">
      <c r="A965" s="8" t="s">
        <v>883</v>
      </c>
      <c r="B965" s="8" t="s">
        <v>4697</v>
      </c>
      <c r="C965" s="6">
        <v>42768</v>
      </c>
      <c r="D965" s="6">
        <v>42768</v>
      </c>
    </row>
    <row r="966" spans="1:4" x14ac:dyDescent="0.35">
      <c r="A966" s="8" t="s">
        <v>884</v>
      </c>
      <c r="B966" s="8" t="s">
        <v>4697</v>
      </c>
      <c r="C966" s="6">
        <v>54648</v>
      </c>
      <c r="D966" s="6">
        <v>54648</v>
      </c>
    </row>
    <row r="967" spans="1:4" x14ac:dyDescent="0.35">
      <c r="A967" s="8" t="s">
        <v>885</v>
      </c>
      <c r="B967" s="8" t="s">
        <v>4697</v>
      </c>
      <c r="C967" s="6">
        <v>52041</v>
      </c>
      <c r="D967" s="6">
        <v>52041</v>
      </c>
    </row>
    <row r="968" spans="1:4" x14ac:dyDescent="0.35">
      <c r="A968" s="8" t="s">
        <v>886</v>
      </c>
      <c r="B968" s="8" t="s">
        <v>4697</v>
      </c>
      <c r="C968" s="6">
        <v>772200</v>
      </c>
      <c r="D968" s="6">
        <v>772200</v>
      </c>
    </row>
    <row r="969" spans="1:4" x14ac:dyDescent="0.35">
      <c r="A969" s="8" t="s">
        <v>887</v>
      </c>
      <c r="B969" s="8" t="s">
        <v>4697</v>
      </c>
      <c r="C969" s="6">
        <v>574992</v>
      </c>
      <c r="D969" s="6">
        <v>574992</v>
      </c>
    </row>
    <row r="970" spans="1:4" x14ac:dyDescent="0.35">
      <c r="A970" s="8" t="s">
        <v>888</v>
      </c>
      <c r="B970" s="8" t="s">
        <v>4697</v>
      </c>
      <c r="C970" s="6">
        <v>118800</v>
      </c>
      <c r="D970" s="6">
        <v>118800</v>
      </c>
    </row>
    <row r="971" spans="1:4" x14ac:dyDescent="0.35">
      <c r="A971" s="8" t="s">
        <v>889</v>
      </c>
      <c r="B971" s="8" t="s">
        <v>4697</v>
      </c>
      <c r="C971" s="6">
        <v>206712</v>
      </c>
      <c r="D971" s="6">
        <v>206712</v>
      </c>
    </row>
    <row r="972" spans="1:4" x14ac:dyDescent="0.35">
      <c r="A972" s="8" t="s">
        <v>890</v>
      </c>
      <c r="B972" s="8" t="s">
        <v>4697</v>
      </c>
      <c r="C972" s="6">
        <v>80784</v>
      </c>
      <c r="D972" s="6">
        <v>80784</v>
      </c>
    </row>
    <row r="973" spans="1:4" x14ac:dyDescent="0.35">
      <c r="A973" s="8" t="s">
        <v>891</v>
      </c>
      <c r="B973" s="8" t="s">
        <v>4697</v>
      </c>
      <c r="C973" s="6">
        <v>161568</v>
      </c>
      <c r="D973" s="6">
        <v>161568</v>
      </c>
    </row>
    <row r="974" spans="1:4" x14ac:dyDescent="0.35">
      <c r="A974" s="8" t="s">
        <v>892</v>
      </c>
      <c r="B974" s="8" t="s">
        <v>4697</v>
      </c>
      <c r="C974" s="6">
        <v>137808</v>
      </c>
      <c r="D974" s="6">
        <v>137808</v>
      </c>
    </row>
    <row r="975" spans="1:4" x14ac:dyDescent="0.35">
      <c r="A975" s="8" t="s">
        <v>893</v>
      </c>
      <c r="B975" s="8" t="s">
        <v>4697</v>
      </c>
      <c r="C975" s="6">
        <v>35640</v>
      </c>
      <c r="D975" s="6">
        <v>35640</v>
      </c>
    </row>
    <row r="976" spans="1:4" x14ac:dyDescent="0.35">
      <c r="A976" s="8" t="s">
        <v>894</v>
      </c>
      <c r="B976" s="8" t="s">
        <v>4697</v>
      </c>
      <c r="C976" s="6">
        <v>92664</v>
      </c>
      <c r="D976" s="6">
        <v>92664</v>
      </c>
    </row>
    <row r="977" spans="1:4" x14ac:dyDescent="0.35">
      <c r="A977" s="8" t="s">
        <v>895</v>
      </c>
      <c r="B977" s="8" t="s">
        <v>4697</v>
      </c>
      <c r="C977" s="6">
        <v>71280</v>
      </c>
      <c r="D977" s="6">
        <v>71280</v>
      </c>
    </row>
    <row r="978" spans="1:4" x14ac:dyDescent="0.35">
      <c r="A978" s="8" t="s">
        <v>896</v>
      </c>
      <c r="B978" s="8" t="s">
        <v>4697</v>
      </c>
      <c r="C978" s="6">
        <v>52272</v>
      </c>
      <c r="D978" s="6">
        <v>52272</v>
      </c>
    </row>
    <row r="979" spans="1:4" x14ac:dyDescent="0.35">
      <c r="A979" s="8" t="s">
        <v>897</v>
      </c>
      <c r="B979" s="8" t="s">
        <v>4697</v>
      </c>
      <c r="C979" s="6">
        <v>42768</v>
      </c>
      <c r="D979" s="6">
        <v>42768</v>
      </c>
    </row>
    <row r="980" spans="1:4" x14ac:dyDescent="0.35">
      <c r="A980" s="8" t="s">
        <v>898</v>
      </c>
      <c r="B980" s="8" t="s">
        <v>4697</v>
      </c>
      <c r="C980" s="6">
        <v>72072</v>
      </c>
      <c r="D980" s="6">
        <v>72072</v>
      </c>
    </row>
    <row r="981" spans="1:4" x14ac:dyDescent="0.35">
      <c r="A981" s="8" t="s">
        <v>899</v>
      </c>
      <c r="B981" s="8" t="s">
        <v>4697</v>
      </c>
      <c r="C981" s="6">
        <v>273240</v>
      </c>
      <c r="D981" s="6">
        <v>273240</v>
      </c>
    </row>
    <row r="982" spans="1:4" x14ac:dyDescent="0.35">
      <c r="A982" s="8" t="s">
        <v>900</v>
      </c>
      <c r="B982" s="8" t="s">
        <v>4697</v>
      </c>
      <c r="C982" s="6">
        <v>121176</v>
      </c>
      <c r="D982" s="6">
        <v>121176</v>
      </c>
    </row>
    <row r="983" spans="1:4" x14ac:dyDescent="0.35">
      <c r="A983" s="8" t="s">
        <v>901</v>
      </c>
      <c r="B983" s="8" t="s">
        <v>4697</v>
      </c>
      <c r="C983" s="6">
        <v>249480</v>
      </c>
      <c r="D983" s="6">
        <v>249480</v>
      </c>
    </row>
    <row r="984" spans="1:4" x14ac:dyDescent="0.35">
      <c r="A984" s="8" t="s">
        <v>902</v>
      </c>
      <c r="B984" s="8" t="s">
        <v>4697</v>
      </c>
      <c r="C984" s="6">
        <v>213840</v>
      </c>
      <c r="D984" s="6">
        <v>213840</v>
      </c>
    </row>
    <row r="985" spans="1:4" x14ac:dyDescent="0.35">
      <c r="A985" s="8" t="s">
        <v>903</v>
      </c>
      <c r="B985" s="8" t="s">
        <v>4697</v>
      </c>
      <c r="C985" s="6">
        <v>47520</v>
      </c>
      <c r="D985" s="6">
        <v>47520</v>
      </c>
    </row>
    <row r="986" spans="1:4" x14ac:dyDescent="0.35">
      <c r="A986" s="8" t="s">
        <v>904</v>
      </c>
      <c r="B986" s="8" t="s">
        <v>4697</v>
      </c>
      <c r="C986" s="6">
        <v>61776</v>
      </c>
      <c r="D986" s="6">
        <v>61776</v>
      </c>
    </row>
    <row r="987" spans="1:4" x14ac:dyDescent="0.35">
      <c r="A987" s="8" t="s">
        <v>905</v>
      </c>
      <c r="B987" s="8" t="s">
        <v>4697</v>
      </c>
      <c r="C987" s="6">
        <v>137808</v>
      </c>
      <c r="D987" s="6">
        <v>137808</v>
      </c>
    </row>
    <row r="988" spans="1:4" x14ac:dyDescent="0.35">
      <c r="A988" s="8" t="s">
        <v>906</v>
      </c>
      <c r="B988" s="8" t="s">
        <v>4697</v>
      </c>
      <c r="C988" s="6">
        <v>52272</v>
      </c>
      <c r="D988" s="6">
        <v>52272</v>
      </c>
    </row>
    <row r="989" spans="1:4" x14ac:dyDescent="0.35">
      <c r="A989" s="8" t="s">
        <v>907</v>
      </c>
      <c r="B989" s="8" t="s">
        <v>4697</v>
      </c>
      <c r="C989" s="6">
        <v>30888</v>
      </c>
      <c r="D989" s="6">
        <v>30888</v>
      </c>
    </row>
    <row r="990" spans="1:4" x14ac:dyDescent="0.35">
      <c r="A990" s="8" t="s">
        <v>908</v>
      </c>
      <c r="B990" s="8" t="s">
        <v>4697</v>
      </c>
      <c r="C990" s="6">
        <v>85536</v>
      </c>
      <c r="D990" s="6">
        <v>85536</v>
      </c>
    </row>
    <row r="991" spans="1:4" x14ac:dyDescent="0.35">
      <c r="A991" s="8" t="s">
        <v>909</v>
      </c>
      <c r="B991" s="8" t="s">
        <v>4697</v>
      </c>
      <c r="C991" s="6">
        <v>31680</v>
      </c>
      <c r="D991" s="6">
        <v>31680</v>
      </c>
    </row>
    <row r="992" spans="1:4" x14ac:dyDescent="0.35">
      <c r="A992" s="8" t="s">
        <v>910</v>
      </c>
      <c r="B992" s="8" t="s">
        <v>4697</v>
      </c>
      <c r="C992" s="6">
        <v>80190</v>
      </c>
      <c r="D992" s="6">
        <v>80190</v>
      </c>
    </row>
    <row r="993" spans="1:4" x14ac:dyDescent="0.35">
      <c r="A993" s="8" t="s">
        <v>911</v>
      </c>
      <c r="B993" s="8" t="s">
        <v>4697</v>
      </c>
      <c r="C993" s="6">
        <v>237600</v>
      </c>
      <c r="D993" s="6">
        <v>237600</v>
      </c>
    </row>
    <row r="994" spans="1:4" x14ac:dyDescent="0.35">
      <c r="A994" s="8" t="s">
        <v>912</v>
      </c>
      <c r="B994" s="8" t="s">
        <v>4697</v>
      </c>
      <c r="C994" s="6">
        <v>33264</v>
      </c>
      <c r="D994" s="6">
        <v>33264</v>
      </c>
    </row>
    <row r="995" spans="1:4" x14ac:dyDescent="0.35">
      <c r="A995" s="8" t="s">
        <v>913</v>
      </c>
      <c r="B995" s="8" t="s">
        <v>4697</v>
      </c>
      <c r="C995" s="6">
        <v>28512</v>
      </c>
      <c r="D995" s="6">
        <v>28512</v>
      </c>
    </row>
    <row r="996" spans="1:4" x14ac:dyDescent="0.35">
      <c r="A996" s="8" t="s">
        <v>914</v>
      </c>
      <c r="B996" s="8" t="s">
        <v>4697</v>
      </c>
      <c r="C996" s="6">
        <v>28512</v>
      </c>
      <c r="D996" s="6">
        <v>28512</v>
      </c>
    </row>
    <row r="997" spans="1:4" x14ac:dyDescent="0.35">
      <c r="A997" s="8" t="s">
        <v>915</v>
      </c>
      <c r="B997" s="8" t="s">
        <v>4697</v>
      </c>
      <c r="C997" s="6">
        <v>83160</v>
      </c>
      <c r="D997" s="6">
        <v>83160</v>
      </c>
    </row>
    <row r="998" spans="1:4" x14ac:dyDescent="0.35">
      <c r="A998" s="8" t="s">
        <v>916</v>
      </c>
      <c r="B998" s="8" t="s">
        <v>4697</v>
      </c>
      <c r="C998" s="6">
        <v>32384</v>
      </c>
      <c r="D998" s="6">
        <v>32384</v>
      </c>
    </row>
    <row r="999" spans="1:4" x14ac:dyDescent="0.35">
      <c r="A999" s="8" t="s">
        <v>917</v>
      </c>
      <c r="B999" s="8" t="s">
        <v>4697</v>
      </c>
      <c r="C999" s="6">
        <v>83160</v>
      </c>
      <c r="D999" s="6">
        <v>83160</v>
      </c>
    </row>
    <row r="1000" spans="1:4" x14ac:dyDescent="0.35">
      <c r="A1000" s="8" t="s">
        <v>918</v>
      </c>
      <c r="B1000" s="8" t="s">
        <v>4697</v>
      </c>
      <c r="C1000" s="6">
        <v>365904</v>
      </c>
      <c r="D1000" s="6">
        <v>365904</v>
      </c>
    </row>
    <row r="1001" spans="1:4" x14ac:dyDescent="0.35">
      <c r="A1001" s="8" t="s">
        <v>919</v>
      </c>
      <c r="B1001" s="8" t="s">
        <v>4697</v>
      </c>
      <c r="C1001" s="6">
        <v>125136</v>
      </c>
      <c r="D1001" s="6">
        <v>125136</v>
      </c>
    </row>
    <row r="1002" spans="1:4" x14ac:dyDescent="0.35">
      <c r="A1002" s="8" t="s">
        <v>270</v>
      </c>
      <c r="B1002" s="8" t="s">
        <v>4697</v>
      </c>
      <c r="C1002" s="6">
        <v>211464</v>
      </c>
      <c r="D1002" s="6">
        <v>211464</v>
      </c>
    </row>
    <row r="1003" spans="1:4" x14ac:dyDescent="0.35">
      <c r="A1003" s="8" t="s">
        <v>920</v>
      </c>
      <c r="B1003" s="8" t="s">
        <v>4697</v>
      </c>
      <c r="C1003" s="6">
        <v>80784</v>
      </c>
      <c r="D1003" s="6">
        <v>80784</v>
      </c>
    </row>
    <row r="1004" spans="1:4" x14ac:dyDescent="0.35">
      <c r="A1004" s="8" t="s">
        <v>921</v>
      </c>
      <c r="B1004" s="8" t="s">
        <v>4697</v>
      </c>
      <c r="C1004" s="6">
        <v>138600</v>
      </c>
      <c r="D1004" s="6">
        <v>138600</v>
      </c>
    </row>
    <row r="1005" spans="1:4" x14ac:dyDescent="0.35">
      <c r="A1005" s="8" t="s">
        <v>922</v>
      </c>
      <c r="B1005" s="8" t="s">
        <v>4697</v>
      </c>
      <c r="C1005" s="6">
        <v>73656</v>
      </c>
      <c r="D1005" s="6">
        <v>73656</v>
      </c>
    </row>
    <row r="1006" spans="1:4" x14ac:dyDescent="0.35">
      <c r="A1006" s="8" t="s">
        <v>923</v>
      </c>
      <c r="B1006" s="8" t="s">
        <v>4697</v>
      </c>
      <c r="C1006" s="6">
        <v>118800</v>
      </c>
      <c r="D1006" s="6">
        <v>118800</v>
      </c>
    </row>
    <row r="1007" spans="1:4" x14ac:dyDescent="0.35">
      <c r="A1007" s="8" t="s">
        <v>924</v>
      </c>
      <c r="B1007" s="8" t="s">
        <v>4697</v>
      </c>
      <c r="C1007" s="6">
        <v>292248</v>
      </c>
      <c r="D1007" s="6">
        <v>292248</v>
      </c>
    </row>
    <row r="1008" spans="1:4" x14ac:dyDescent="0.35">
      <c r="A1008" s="8" t="s">
        <v>925</v>
      </c>
      <c r="B1008" s="8" t="s">
        <v>4697</v>
      </c>
      <c r="C1008" s="6">
        <v>239976</v>
      </c>
      <c r="D1008" s="6">
        <v>239976</v>
      </c>
    </row>
    <row r="1009" spans="1:4" ht="17.25" customHeight="1" x14ac:dyDescent="0.35">
      <c r="A1009" s="8" t="s">
        <v>926</v>
      </c>
      <c r="B1009" s="8" t="s">
        <v>4697</v>
      </c>
      <c r="C1009" s="6">
        <v>95040</v>
      </c>
      <c r="D1009" s="6">
        <v>95040</v>
      </c>
    </row>
    <row r="1010" spans="1:4" x14ac:dyDescent="0.35">
      <c r="A1010" s="8" t="s">
        <v>927</v>
      </c>
      <c r="B1010" s="8" t="s">
        <v>4697</v>
      </c>
      <c r="C1010" s="6">
        <v>190080</v>
      </c>
      <c r="D1010" s="6">
        <v>190080</v>
      </c>
    </row>
    <row r="1011" spans="1:4" x14ac:dyDescent="0.35">
      <c r="A1011" s="8" t="s">
        <v>928</v>
      </c>
      <c r="B1011" s="8" t="s">
        <v>4697</v>
      </c>
      <c r="C1011" s="6">
        <v>71280</v>
      </c>
      <c r="D1011" s="6">
        <v>71280</v>
      </c>
    </row>
    <row r="1012" spans="1:4" x14ac:dyDescent="0.35">
      <c r="A1012" s="8" t="s">
        <v>929</v>
      </c>
      <c r="B1012" s="8" t="s">
        <v>4697</v>
      </c>
      <c r="C1012" s="6">
        <v>225720</v>
      </c>
      <c r="D1012" s="6">
        <v>225720</v>
      </c>
    </row>
    <row r="1013" spans="1:4" ht="20.25" customHeight="1" x14ac:dyDescent="0.35">
      <c r="A1013" s="8" t="s">
        <v>930</v>
      </c>
      <c r="B1013" s="8" t="s">
        <v>4697</v>
      </c>
      <c r="C1013" s="6">
        <v>45144</v>
      </c>
      <c r="D1013" s="6">
        <v>45144</v>
      </c>
    </row>
    <row r="1014" spans="1:4" x14ac:dyDescent="0.35">
      <c r="A1014" s="8" t="s">
        <v>931</v>
      </c>
      <c r="B1014" s="8" t="s">
        <v>4697</v>
      </c>
      <c r="C1014" s="6">
        <v>142560</v>
      </c>
      <c r="D1014" s="6">
        <v>142560</v>
      </c>
    </row>
    <row r="1015" spans="1:4" ht="15.75" customHeight="1" x14ac:dyDescent="0.35">
      <c r="A1015" s="8" t="s">
        <v>932</v>
      </c>
      <c r="B1015" s="8" t="s">
        <v>4697</v>
      </c>
      <c r="C1015" s="6">
        <v>14080</v>
      </c>
      <c r="D1015" s="6">
        <v>14080</v>
      </c>
    </row>
    <row r="1016" spans="1:4" x14ac:dyDescent="0.35">
      <c r="A1016" s="8" t="s">
        <v>933</v>
      </c>
      <c r="B1016" s="8" t="s">
        <v>4697</v>
      </c>
      <c r="C1016" s="6">
        <v>64152</v>
      </c>
      <c r="D1016" s="6">
        <v>64152</v>
      </c>
    </row>
    <row r="1017" spans="1:4" x14ac:dyDescent="0.35">
      <c r="A1017" s="8" t="s">
        <v>934</v>
      </c>
      <c r="B1017" s="8" t="s">
        <v>4697</v>
      </c>
      <c r="C1017" s="6">
        <v>356400</v>
      </c>
      <c r="D1017" s="6">
        <v>356400</v>
      </c>
    </row>
    <row r="1018" spans="1:4" x14ac:dyDescent="0.35">
      <c r="A1018" s="8" t="s">
        <v>935</v>
      </c>
      <c r="B1018" s="8" t="s">
        <v>4697</v>
      </c>
      <c r="C1018" s="6">
        <v>427680</v>
      </c>
      <c r="D1018" s="6">
        <v>427680</v>
      </c>
    </row>
    <row r="1019" spans="1:4" x14ac:dyDescent="0.35">
      <c r="A1019" s="8" t="s">
        <v>936</v>
      </c>
      <c r="B1019" s="8" t="s">
        <v>4697</v>
      </c>
      <c r="C1019" s="6">
        <v>28512</v>
      </c>
      <c r="D1019" s="6">
        <v>28512</v>
      </c>
    </row>
    <row r="1020" spans="1:4" x14ac:dyDescent="0.35">
      <c r="A1020" s="8" t="s">
        <v>937</v>
      </c>
      <c r="B1020" s="8" t="s">
        <v>4697</v>
      </c>
      <c r="C1020" s="6">
        <v>475200</v>
      </c>
      <c r="D1020" s="6">
        <v>475200</v>
      </c>
    </row>
    <row r="1021" spans="1:4" x14ac:dyDescent="0.35">
      <c r="A1021" s="8" t="s">
        <v>938</v>
      </c>
      <c r="B1021" s="8" t="s">
        <v>4697</v>
      </c>
      <c r="C1021" s="6">
        <v>114048</v>
      </c>
      <c r="D1021" s="6">
        <v>114048</v>
      </c>
    </row>
    <row r="1022" spans="1:4" x14ac:dyDescent="0.35">
      <c r="A1022" s="8" t="s">
        <v>939</v>
      </c>
      <c r="B1022" s="8" t="s">
        <v>4697</v>
      </c>
      <c r="C1022" s="6">
        <v>135432</v>
      </c>
      <c r="D1022" s="6">
        <v>135432</v>
      </c>
    </row>
    <row r="1023" spans="1:4" x14ac:dyDescent="0.35">
      <c r="A1023" s="8" t="s">
        <v>940</v>
      </c>
      <c r="B1023" s="8" t="s">
        <v>4697</v>
      </c>
      <c r="C1023" s="6">
        <v>45738</v>
      </c>
      <c r="D1023" s="6">
        <v>45738</v>
      </c>
    </row>
    <row r="1024" spans="1:4" x14ac:dyDescent="0.35">
      <c r="A1024" s="8" t="s">
        <v>941</v>
      </c>
      <c r="B1024" s="8" t="s">
        <v>4697</v>
      </c>
      <c r="C1024" s="6">
        <v>76032</v>
      </c>
      <c r="D1024" s="6">
        <v>76032</v>
      </c>
    </row>
    <row r="1025" spans="1:4" x14ac:dyDescent="0.35">
      <c r="A1025" s="8" t="s">
        <v>942</v>
      </c>
      <c r="B1025" s="8" t="s">
        <v>4697</v>
      </c>
      <c r="C1025" s="6">
        <v>424710</v>
      </c>
      <c r="D1025" s="6">
        <v>424710</v>
      </c>
    </row>
    <row r="1026" spans="1:4" ht="17.25" customHeight="1" x14ac:dyDescent="0.35">
      <c r="A1026" s="8" t="s">
        <v>943</v>
      </c>
      <c r="B1026" s="8" t="s">
        <v>4697</v>
      </c>
      <c r="C1026" s="6">
        <v>130680</v>
      </c>
      <c r="D1026" s="6">
        <v>130680</v>
      </c>
    </row>
    <row r="1027" spans="1:4" ht="17.25" customHeight="1" x14ac:dyDescent="0.35">
      <c r="A1027" s="8" t="s">
        <v>944</v>
      </c>
      <c r="B1027" s="8" t="s">
        <v>4697</v>
      </c>
      <c r="C1027" s="6">
        <v>125928</v>
      </c>
      <c r="D1027" s="6">
        <v>125928</v>
      </c>
    </row>
    <row r="1028" spans="1:4" x14ac:dyDescent="0.35">
      <c r="A1028" s="8" t="s">
        <v>945</v>
      </c>
      <c r="B1028" s="8" t="s">
        <v>4697</v>
      </c>
      <c r="C1028" s="6">
        <v>297000</v>
      </c>
      <c r="D1028" s="6">
        <v>297000</v>
      </c>
    </row>
    <row r="1029" spans="1:4" x14ac:dyDescent="0.35">
      <c r="A1029" s="8" t="s">
        <v>946</v>
      </c>
      <c r="B1029" s="8" t="s">
        <v>4697</v>
      </c>
      <c r="C1029" s="6">
        <v>199584</v>
      </c>
      <c r="D1029" s="6">
        <v>199584</v>
      </c>
    </row>
    <row r="1030" spans="1:4" x14ac:dyDescent="0.35">
      <c r="A1030" s="8" t="s">
        <v>947</v>
      </c>
      <c r="B1030" s="8" t="s">
        <v>4697</v>
      </c>
      <c r="C1030" s="6">
        <v>213840</v>
      </c>
      <c r="D1030" s="6">
        <v>213840</v>
      </c>
    </row>
    <row r="1031" spans="1:4" x14ac:dyDescent="0.35">
      <c r="A1031" s="8" t="s">
        <v>948</v>
      </c>
      <c r="B1031" s="8" t="s">
        <v>4697</v>
      </c>
      <c r="C1031" s="6">
        <v>178200</v>
      </c>
      <c r="D1031" s="6">
        <v>178200</v>
      </c>
    </row>
    <row r="1032" spans="1:4" x14ac:dyDescent="0.35">
      <c r="A1032" s="8" t="s">
        <v>949</v>
      </c>
      <c r="B1032" s="8" t="s">
        <v>4697</v>
      </c>
      <c r="C1032" s="6">
        <v>90288</v>
      </c>
      <c r="D1032" s="6">
        <v>90288</v>
      </c>
    </row>
    <row r="1033" spans="1:4" x14ac:dyDescent="0.35">
      <c r="A1033" s="8" t="s">
        <v>950</v>
      </c>
      <c r="B1033" s="8" t="s">
        <v>4697</v>
      </c>
      <c r="C1033" s="6">
        <v>78408</v>
      </c>
      <c r="D1033" s="6">
        <v>78408</v>
      </c>
    </row>
    <row r="1034" spans="1:4" x14ac:dyDescent="0.35">
      <c r="A1034" s="8" t="s">
        <v>951</v>
      </c>
      <c r="B1034" s="8" t="s">
        <v>4697</v>
      </c>
      <c r="C1034" s="6">
        <v>59400</v>
      </c>
      <c r="D1034" s="6">
        <v>59400</v>
      </c>
    </row>
    <row r="1035" spans="1:4" x14ac:dyDescent="0.35">
      <c r="A1035" s="8" t="s">
        <v>952</v>
      </c>
      <c r="B1035" s="8" t="s">
        <v>4697</v>
      </c>
      <c r="C1035" s="19">
        <v>275616</v>
      </c>
      <c r="D1035" s="19">
        <v>275616</v>
      </c>
    </row>
    <row r="1036" spans="1:4" x14ac:dyDescent="0.35">
      <c r="A1036" s="8" t="s">
        <v>953</v>
      </c>
      <c r="B1036" s="8" t="s">
        <v>4697</v>
      </c>
      <c r="C1036" s="19">
        <v>68904</v>
      </c>
      <c r="D1036" s="19">
        <v>68904</v>
      </c>
    </row>
    <row r="1037" spans="1:4" x14ac:dyDescent="0.35">
      <c r="A1037" s="151" t="s">
        <v>4652</v>
      </c>
      <c r="B1037" s="21" t="s">
        <v>4629</v>
      </c>
      <c r="C1037" s="7">
        <f>SUM(C951:C1036)</f>
        <v>13892355</v>
      </c>
      <c r="D1037" s="6">
        <f>SUM(D951:D1036)</f>
        <v>13892355</v>
      </c>
    </row>
    <row r="1038" spans="1:4" x14ac:dyDescent="0.35">
      <c r="A1038" s="151"/>
      <c r="B1038" s="21"/>
      <c r="C1038" s="7"/>
      <c r="D1038" s="6"/>
    </row>
    <row r="1039" spans="1:4" x14ac:dyDescent="0.35">
      <c r="A1039" s="8" t="s">
        <v>954</v>
      </c>
      <c r="B1039" s="21" t="s">
        <v>955</v>
      </c>
      <c r="C1039" s="6">
        <v>1355640</v>
      </c>
      <c r="D1039" s="6">
        <v>1355640</v>
      </c>
    </row>
    <row r="1040" spans="1:4" ht="15.5" x14ac:dyDescent="0.35">
      <c r="A1040" s="151" t="s">
        <v>4653</v>
      </c>
      <c r="B1040" s="21" t="s">
        <v>4629</v>
      </c>
      <c r="C1040" s="7">
        <v>1355640</v>
      </c>
      <c r="D1040" s="7">
        <v>1355640</v>
      </c>
    </row>
    <row r="1041" spans="1:4" x14ac:dyDescent="0.35">
      <c r="A1041" s="8"/>
      <c r="B1041" s="161"/>
      <c r="C1041" s="7"/>
      <c r="D1041" s="7"/>
    </row>
    <row r="1042" spans="1:4" x14ac:dyDescent="0.35">
      <c r="A1042" s="8" t="s">
        <v>956</v>
      </c>
      <c r="B1042" s="8" t="s">
        <v>4698</v>
      </c>
      <c r="C1042" s="6">
        <v>283460</v>
      </c>
      <c r="D1042" s="6">
        <v>283460</v>
      </c>
    </row>
    <row r="1043" spans="1:4" x14ac:dyDescent="0.35">
      <c r="A1043" s="8" t="s">
        <v>956</v>
      </c>
      <c r="B1043" s="8" t="s">
        <v>4698</v>
      </c>
      <c r="C1043" s="6">
        <v>316036</v>
      </c>
      <c r="D1043" s="6">
        <v>316036</v>
      </c>
    </row>
    <row r="1044" spans="1:4" x14ac:dyDescent="0.35">
      <c r="A1044" s="8" t="s">
        <v>956</v>
      </c>
      <c r="B1044" s="8" t="s">
        <v>4698</v>
      </c>
      <c r="C1044" s="6">
        <v>266432</v>
      </c>
      <c r="D1044" s="6">
        <v>266432</v>
      </c>
    </row>
    <row r="1045" spans="1:4" x14ac:dyDescent="0.35">
      <c r="A1045" s="8" t="s">
        <v>958</v>
      </c>
      <c r="B1045" s="8" t="s">
        <v>4698</v>
      </c>
      <c r="C1045" s="6">
        <v>143616</v>
      </c>
      <c r="D1045" s="6">
        <v>143616</v>
      </c>
    </row>
    <row r="1046" spans="1:4" x14ac:dyDescent="0.35">
      <c r="A1046" s="8" t="s">
        <v>959</v>
      </c>
      <c r="B1046" s="8" t="s">
        <v>4698</v>
      </c>
      <c r="C1046" s="6">
        <v>122496</v>
      </c>
      <c r="D1046" s="6">
        <v>122496</v>
      </c>
    </row>
    <row r="1047" spans="1:4" x14ac:dyDescent="0.35">
      <c r="A1047" s="8" t="s">
        <v>960</v>
      </c>
      <c r="B1047" s="8" t="s">
        <v>4698</v>
      </c>
      <c r="C1047" s="6">
        <v>147840</v>
      </c>
      <c r="D1047" s="6">
        <v>147840</v>
      </c>
    </row>
    <row r="1048" spans="1:4" x14ac:dyDescent="0.35">
      <c r="A1048" s="8" t="s">
        <v>961</v>
      </c>
      <c r="B1048" s="8" t="s">
        <v>4698</v>
      </c>
      <c r="C1048" s="6">
        <v>342144</v>
      </c>
      <c r="D1048" s="6">
        <v>342144</v>
      </c>
    </row>
    <row r="1049" spans="1:4" x14ac:dyDescent="0.35">
      <c r="A1049" s="8" t="s">
        <v>962</v>
      </c>
      <c r="B1049" s="8" t="s">
        <v>4698</v>
      </c>
      <c r="C1049" s="6">
        <v>3136320</v>
      </c>
      <c r="D1049" s="6">
        <v>3136320</v>
      </c>
    </row>
    <row r="1050" spans="1:4" x14ac:dyDescent="0.35">
      <c r="A1050" s="8" t="s">
        <v>963</v>
      </c>
      <c r="B1050" s="8" t="s">
        <v>4698</v>
      </c>
      <c r="C1050" s="6">
        <v>41580</v>
      </c>
      <c r="D1050" s="6">
        <v>41580</v>
      </c>
    </row>
    <row r="1051" spans="1:4" x14ac:dyDescent="0.35">
      <c r="A1051" s="8" t="s">
        <v>964</v>
      </c>
      <c r="B1051" s="8" t="s">
        <v>4698</v>
      </c>
      <c r="C1051" s="6">
        <v>426624</v>
      </c>
      <c r="D1051" s="6">
        <v>426624</v>
      </c>
    </row>
    <row r="1052" spans="1:4" x14ac:dyDescent="0.35">
      <c r="A1052" s="8" t="s">
        <v>965</v>
      </c>
      <c r="B1052" s="8" t="s">
        <v>4698</v>
      </c>
      <c r="C1052" s="6">
        <v>489984</v>
      </c>
      <c r="D1052" s="6">
        <v>489984</v>
      </c>
    </row>
    <row r="1053" spans="1:4" x14ac:dyDescent="0.35">
      <c r="A1053" s="8" t="s">
        <v>966</v>
      </c>
      <c r="B1053" s="8" t="s">
        <v>4698</v>
      </c>
      <c r="C1053" s="6">
        <v>456192</v>
      </c>
      <c r="D1053" s="6">
        <v>456192</v>
      </c>
    </row>
    <row r="1054" spans="1:4" x14ac:dyDescent="0.35">
      <c r="A1054" s="8" t="s">
        <v>967</v>
      </c>
      <c r="B1054" s="8" t="s">
        <v>4698</v>
      </c>
      <c r="C1054" s="6">
        <v>272448</v>
      </c>
      <c r="D1054" s="6">
        <v>272448</v>
      </c>
    </row>
    <row r="1055" spans="1:4" x14ac:dyDescent="0.35">
      <c r="A1055" s="8" t="s">
        <v>968</v>
      </c>
      <c r="B1055" s="8" t="s">
        <v>4698</v>
      </c>
      <c r="C1055" s="6">
        <v>181632</v>
      </c>
      <c r="D1055" s="6">
        <v>181632</v>
      </c>
    </row>
    <row r="1056" spans="1:4" x14ac:dyDescent="0.35">
      <c r="A1056" s="8" t="s">
        <v>969</v>
      </c>
      <c r="B1056" s="8" t="s">
        <v>4698</v>
      </c>
      <c r="C1056" s="6">
        <v>257664</v>
      </c>
      <c r="D1056" s="6">
        <v>257664</v>
      </c>
    </row>
    <row r="1057" spans="1:4" x14ac:dyDescent="0.35">
      <c r="A1057" s="8" t="s">
        <v>970</v>
      </c>
      <c r="B1057" s="8" t="s">
        <v>4698</v>
      </c>
      <c r="C1057" s="6">
        <v>397056</v>
      </c>
      <c r="D1057" s="6">
        <v>397056</v>
      </c>
    </row>
    <row r="1058" spans="1:4" x14ac:dyDescent="0.35">
      <c r="A1058" s="8" t="s">
        <v>971</v>
      </c>
      <c r="B1058" s="8" t="s">
        <v>4698</v>
      </c>
      <c r="C1058" s="6">
        <v>498432</v>
      </c>
      <c r="D1058" s="6">
        <v>498432</v>
      </c>
    </row>
    <row r="1059" spans="1:4" x14ac:dyDescent="0.35">
      <c r="A1059" s="8" t="s">
        <v>972</v>
      </c>
      <c r="B1059" s="8" t="s">
        <v>4698</v>
      </c>
      <c r="C1059" s="6">
        <v>118272</v>
      </c>
      <c r="D1059" s="6">
        <v>118272</v>
      </c>
    </row>
    <row r="1060" spans="1:4" x14ac:dyDescent="0.35">
      <c r="A1060" s="8" t="s">
        <v>973</v>
      </c>
      <c r="B1060" s="8" t="s">
        <v>4698</v>
      </c>
      <c r="C1060" s="6">
        <v>50688</v>
      </c>
      <c r="D1060" s="6">
        <v>50688</v>
      </c>
    </row>
    <row r="1061" spans="1:4" x14ac:dyDescent="0.35">
      <c r="A1061" s="8" t="s">
        <v>974</v>
      </c>
      <c r="B1061" s="8" t="s">
        <v>4698</v>
      </c>
      <c r="C1061" s="6">
        <v>54912</v>
      </c>
      <c r="D1061" s="6">
        <v>54912</v>
      </c>
    </row>
    <row r="1062" spans="1:4" x14ac:dyDescent="0.35">
      <c r="A1062" s="8" t="s">
        <v>975</v>
      </c>
      <c r="B1062" s="8" t="s">
        <v>4698</v>
      </c>
      <c r="C1062" s="6">
        <v>25344</v>
      </c>
      <c r="D1062" s="6">
        <v>25344</v>
      </c>
    </row>
    <row r="1063" spans="1:4" ht="15.75" customHeight="1" x14ac:dyDescent="0.35">
      <c r="A1063" s="8" t="s">
        <v>976</v>
      </c>
      <c r="B1063" s="8" t="s">
        <v>4698</v>
      </c>
      <c r="C1063" s="6">
        <v>337920</v>
      </c>
      <c r="D1063" s="6">
        <v>337920</v>
      </c>
    </row>
    <row r="1064" spans="1:4" x14ac:dyDescent="0.35">
      <c r="A1064" s="8" t="s">
        <v>977</v>
      </c>
      <c r="B1064" s="8" t="s">
        <v>4698</v>
      </c>
      <c r="C1064" s="6">
        <v>236544</v>
      </c>
      <c r="D1064" s="6">
        <v>236544</v>
      </c>
    </row>
    <row r="1065" spans="1:4" x14ac:dyDescent="0.35">
      <c r="A1065" s="8" t="s">
        <v>978</v>
      </c>
      <c r="B1065" s="8" t="s">
        <v>4698</v>
      </c>
      <c r="C1065" s="6">
        <v>304128</v>
      </c>
      <c r="D1065" s="6">
        <v>304128</v>
      </c>
    </row>
    <row r="1066" spans="1:4" x14ac:dyDescent="0.35">
      <c r="A1066" s="8" t="s">
        <v>979</v>
      </c>
      <c r="B1066" s="8" t="s">
        <v>4698</v>
      </c>
      <c r="C1066" s="6">
        <v>143616</v>
      </c>
      <c r="D1066" s="6">
        <v>143616</v>
      </c>
    </row>
    <row r="1067" spans="1:4" x14ac:dyDescent="0.35">
      <c r="A1067" s="8" t="s">
        <v>980</v>
      </c>
      <c r="B1067" s="8" t="s">
        <v>4698</v>
      </c>
      <c r="C1067" s="6">
        <v>126720</v>
      </c>
      <c r="D1067" s="6">
        <v>126720</v>
      </c>
    </row>
    <row r="1068" spans="1:4" x14ac:dyDescent="0.35">
      <c r="A1068" s="8" t="s">
        <v>981</v>
      </c>
      <c r="B1068" s="8" t="s">
        <v>4698</v>
      </c>
      <c r="C1068" s="6">
        <v>354816</v>
      </c>
      <c r="D1068" s="6">
        <v>354816</v>
      </c>
    </row>
    <row r="1069" spans="1:4" x14ac:dyDescent="0.35">
      <c r="A1069" s="8" t="s">
        <v>982</v>
      </c>
      <c r="B1069" s="8" t="s">
        <v>4698</v>
      </c>
      <c r="C1069" s="6">
        <v>46464</v>
      </c>
      <c r="D1069" s="6">
        <v>46464</v>
      </c>
    </row>
    <row r="1070" spans="1:4" x14ac:dyDescent="0.35">
      <c r="A1070" s="8" t="s">
        <v>983</v>
      </c>
      <c r="B1070" s="8" t="s">
        <v>4698</v>
      </c>
      <c r="C1070" s="6">
        <v>253440</v>
      </c>
      <c r="D1070" s="6">
        <v>253440</v>
      </c>
    </row>
    <row r="1071" spans="1:4" x14ac:dyDescent="0.35">
      <c r="A1071" s="8" t="s">
        <v>984</v>
      </c>
      <c r="B1071" s="8" t="s">
        <v>4698</v>
      </c>
      <c r="C1071" s="6">
        <v>130944</v>
      </c>
      <c r="D1071" s="6">
        <v>130944</v>
      </c>
    </row>
    <row r="1072" spans="1:4" x14ac:dyDescent="0.35">
      <c r="A1072" s="8" t="s">
        <v>985</v>
      </c>
      <c r="B1072" s="8" t="s">
        <v>4698</v>
      </c>
      <c r="C1072" s="6">
        <v>477312</v>
      </c>
      <c r="D1072" s="6">
        <v>477312</v>
      </c>
    </row>
    <row r="1073" spans="1:4" ht="15.75" customHeight="1" x14ac:dyDescent="0.35">
      <c r="A1073" s="8" t="s">
        <v>986</v>
      </c>
      <c r="B1073" s="8" t="s">
        <v>4698</v>
      </c>
      <c r="C1073" s="6">
        <v>219648</v>
      </c>
      <c r="D1073" s="6">
        <v>219648</v>
      </c>
    </row>
    <row r="1074" spans="1:4" x14ac:dyDescent="0.35">
      <c r="A1074" s="8" t="s">
        <v>987</v>
      </c>
      <c r="B1074" s="8" t="s">
        <v>4698</v>
      </c>
      <c r="C1074" s="6">
        <v>350592</v>
      </c>
      <c r="D1074" s="6">
        <v>350592</v>
      </c>
    </row>
    <row r="1075" spans="1:4" x14ac:dyDescent="0.35">
      <c r="A1075" s="8" t="s">
        <v>988</v>
      </c>
      <c r="B1075" s="8" t="s">
        <v>4698</v>
      </c>
      <c r="C1075" s="6">
        <v>253440</v>
      </c>
      <c r="D1075" s="6">
        <v>253440</v>
      </c>
    </row>
    <row r="1076" spans="1:4" x14ac:dyDescent="0.35">
      <c r="A1076" s="8" t="s">
        <v>989</v>
      </c>
      <c r="B1076" s="8" t="s">
        <v>4698</v>
      </c>
      <c r="C1076" s="6">
        <v>283008</v>
      </c>
      <c r="D1076" s="6">
        <v>283008</v>
      </c>
    </row>
    <row r="1077" spans="1:4" x14ac:dyDescent="0.35">
      <c r="A1077" s="8" t="s">
        <v>990</v>
      </c>
      <c r="B1077" s="8" t="s">
        <v>4698</v>
      </c>
      <c r="C1077" s="6">
        <v>401280</v>
      </c>
      <c r="D1077" s="6">
        <v>401280</v>
      </c>
    </row>
    <row r="1078" spans="1:4" x14ac:dyDescent="0.35">
      <c r="A1078" s="8" t="s">
        <v>991</v>
      </c>
      <c r="B1078" s="8" t="s">
        <v>4698</v>
      </c>
      <c r="C1078" s="6">
        <v>143616</v>
      </c>
      <c r="D1078" s="6">
        <v>143616</v>
      </c>
    </row>
    <row r="1079" spans="1:4" x14ac:dyDescent="0.35">
      <c r="A1079" s="8" t="s">
        <v>992</v>
      </c>
      <c r="B1079" s="8" t="s">
        <v>4698</v>
      </c>
      <c r="C1079" s="6">
        <v>405504</v>
      </c>
      <c r="D1079" s="6">
        <v>405504</v>
      </c>
    </row>
    <row r="1080" spans="1:4" x14ac:dyDescent="0.35">
      <c r="A1080" s="8" t="s">
        <v>993</v>
      </c>
      <c r="B1080" s="8" t="s">
        <v>4698</v>
      </c>
      <c r="C1080" s="6">
        <v>54912</v>
      </c>
      <c r="D1080" s="6">
        <v>54912</v>
      </c>
    </row>
    <row r="1081" spans="1:4" x14ac:dyDescent="0.35">
      <c r="A1081" s="8" t="s">
        <v>994</v>
      </c>
      <c r="B1081" s="8" t="s">
        <v>4698</v>
      </c>
      <c r="C1081" s="6">
        <v>485760</v>
      </c>
      <c r="D1081" s="6">
        <v>485760</v>
      </c>
    </row>
    <row r="1082" spans="1:4" x14ac:dyDescent="0.35">
      <c r="A1082" s="8" t="s">
        <v>995</v>
      </c>
      <c r="B1082" s="8" t="s">
        <v>4698</v>
      </c>
      <c r="C1082" s="6">
        <v>223872</v>
      </c>
      <c r="D1082" s="6">
        <v>223872</v>
      </c>
    </row>
    <row r="1083" spans="1:4" x14ac:dyDescent="0.35">
      <c r="A1083" s="8" t="s">
        <v>996</v>
      </c>
      <c r="B1083" s="8" t="s">
        <v>4698</v>
      </c>
      <c r="C1083" s="6">
        <v>549120</v>
      </c>
      <c r="D1083" s="6">
        <v>549120</v>
      </c>
    </row>
    <row r="1084" spans="1:4" x14ac:dyDescent="0.35">
      <c r="A1084" s="8" t="s">
        <v>997</v>
      </c>
      <c r="B1084" s="8" t="s">
        <v>4698</v>
      </c>
      <c r="C1084" s="6">
        <v>308352</v>
      </c>
      <c r="D1084" s="6">
        <v>308352</v>
      </c>
    </row>
    <row r="1085" spans="1:4" x14ac:dyDescent="0.35">
      <c r="A1085" s="8" t="s">
        <v>998</v>
      </c>
      <c r="B1085" s="8" t="s">
        <v>4698</v>
      </c>
      <c r="C1085" s="6">
        <v>105600</v>
      </c>
      <c r="D1085" s="6">
        <v>105600</v>
      </c>
    </row>
    <row r="1086" spans="1:4" x14ac:dyDescent="0.35">
      <c r="A1086" s="8" t="s">
        <v>999</v>
      </c>
      <c r="B1086" s="8" t="s">
        <v>4698</v>
      </c>
      <c r="C1086" s="6">
        <v>312576</v>
      </c>
      <c r="D1086" s="6">
        <v>312576</v>
      </c>
    </row>
    <row r="1087" spans="1:4" x14ac:dyDescent="0.35">
      <c r="A1087" s="8" t="s">
        <v>1000</v>
      </c>
      <c r="B1087" s="8" t="s">
        <v>4698</v>
      </c>
      <c r="C1087" s="6">
        <v>375936</v>
      </c>
      <c r="D1087" s="6">
        <v>375936</v>
      </c>
    </row>
    <row r="1088" spans="1:4" x14ac:dyDescent="0.35">
      <c r="A1088" s="8" t="s">
        <v>1000</v>
      </c>
      <c r="B1088" s="8" t="s">
        <v>4698</v>
      </c>
      <c r="C1088" s="6">
        <v>28380</v>
      </c>
      <c r="D1088" s="6">
        <v>28380</v>
      </c>
    </row>
    <row r="1089" spans="1:4" x14ac:dyDescent="0.35">
      <c r="A1089" s="8" t="s">
        <v>1001</v>
      </c>
      <c r="B1089" s="8" t="s">
        <v>4698</v>
      </c>
      <c r="C1089" s="6">
        <v>4142424</v>
      </c>
      <c r="D1089" s="6">
        <v>4142424</v>
      </c>
    </row>
    <row r="1090" spans="1:4" x14ac:dyDescent="0.35">
      <c r="A1090" s="8" t="s">
        <v>1001</v>
      </c>
      <c r="B1090" s="8" t="s">
        <v>4698</v>
      </c>
      <c r="C1090" s="6">
        <v>76032</v>
      </c>
      <c r="D1090" s="6">
        <v>76032</v>
      </c>
    </row>
    <row r="1091" spans="1:4" x14ac:dyDescent="0.35">
      <c r="A1091" s="8" t="s">
        <v>1001</v>
      </c>
      <c r="B1091" s="8" t="s">
        <v>4698</v>
      </c>
      <c r="C1091" s="6">
        <v>288254</v>
      </c>
      <c r="D1091" s="6">
        <v>288254</v>
      </c>
    </row>
    <row r="1092" spans="1:4" x14ac:dyDescent="0.35">
      <c r="A1092" s="8" t="s">
        <v>1002</v>
      </c>
      <c r="B1092" s="8" t="s">
        <v>4698</v>
      </c>
      <c r="C1092" s="6">
        <v>54912</v>
      </c>
      <c r="D1092" s="6">
        <v>54912</v>
      </c>
    </row>
    <row r="1093" spans="1:4" x14ac:dyDescent="0.35">
      <c r="A1093" s="8" t="s">
        <v>1003</v>
      </c>
      <c r="B1093" s="8" t="s">
        <v>4698</v>
      </c>
      <c r="C1093" s="6">
        <v>160512</v>
      </c>
      <c r="D1093" s="6">
        <v>160512</v>
      </c>
    </row>
    <row r="1094" spans="1:4" x14ac:dyDescent="0.35">
      <c r="A1094" s="8" t="s">
        <v>1004</v>
      </c>
      <c r="B1094" s="8" t="s">
        <v>4698</v>
      </c>
      <c r="C1094" s="6">
        <v>101376</v>
      </c>
      <c r="D1094" s="6">
        <v>101376</v>
      </c>
    </row>
    <row r="1095" spans="1:4" x14ac:dyDescent="0.35">
      <c r="A1095" s="8" t="s">
        <v>1004</v>
      </c>
      <c r="B1095" s="8" t="s">
        <v>4698</v>
      </c>
      <c r="C1095" s="6">
        <v>232320</v>
      </c>
      <c r="D1095" s="6">
        <v>232320</v>
      </c>
    </row>
    <row r="1096" spans="1:4" ht="18" customHeight="1" x14ac:dyDescent="0.35">
      <c r="A1096" s="8" t="s">
        <v>1005</v>
      </c>
      <c r="B1096" s="8" t="s">
        <v>4698</v>
      </c>
      <c r="C1096" s="6">
        <v>164736</v>
      </c>
      <c r="D1096" s="6">
        <v>164736</v>
      </c>
    </row>
    <row r="1097" spans="1:4" x14ac:dyDescent="0.35">
      <c r="A1097" s="8" t="s">
        <v>1006</v>
      </c>
      <c r="B1097" s="8" t="s">
        <v>4698</v>
      </c>
      <c r="C1097" s="6">
        <v>333696</v>
      </c>
      <c r="D1097" s="6">
        <v>333696</v>
      </c>
    </row>
    <row r="1098" spans="1:4" x14ac:dyDescent="0.35">
      <c r="A1098" s="8" t="s">
        <v>1007</v>
      </c>
      <c r="B1098" s="8" t="s">
        <v>4698</v>
      </c>
      <c r="C1098" s="6">
        <v>80256</v>
      </c>
      <c r="D1098" s="6">
        <v>80256</v>
      </c>
    </row>
    <row r="1099" spans="1:4" x14ac:dyDescent="0.35">
      <c r="A1099" s="8" t="s">
        <v>1008</v>
      </c>
      <c r="B1099" s="8" t="s">
        <v>4698</v>
      </c>
      <c r="C1099" s="6">
        <v>88704</v>
      </c>
      <c r="D1099" s="6">
        <v>88704</v>
      </c>
    </row>
    <row r="1100" spans="1:4" x14ac:dyDescent="0.35">
      <c r="A1100" s="8" t="s">
        <v>1009</v>
      </c>
      <c r="B1100" s="8" t="s">
        <v>4698</v>
      </c>
      <c r="C1100" s="6">
        <v>98560</v>
      </c>
      <c r="D1100" s="6">
        <v>98560</v>
      </c>
    </row>
    <row r="1101" spans="1:4" x14ac:dyDescent="0.35">
      <c r="A1101" s="8" t="s">
        <v>1010</v>
      </c>
      <c r="B1101" s="8" t="s">
        <v>4698</v>
      </c>
      <c r="C1101" s="6">
        <v>20790</v>
      </c>
      <c r="D1101" s="6">
        <v>20790</v>
      </c>
    </row>
    <row r="1102" spans="1:4" x14ac:dyDescent="0.35">
      <c r="A1102" s="8" t="s">
        <v>1011</v>
      </c>
      <c r="B1102" s="8" t="s">
        <v>4698</v>
      </c>
      <c r="C1102" s="6">
        <v>147840</v>
      </c>
      <c r="D1102" s="6">
        <v>147840</v>
      </c>
    </row>
    <row r="1103" spans="1:4" x14ac:dyDescent="0.35">
      <c r="A1103" s="8" t="s">
        <v>1012</v>
      </c>
      <c r="B1103" s="8" t="s">
        <v>4698</v>
      </c>
      <c r="C1103" s="6">
        <v>354816</v>
      </c>
      <c r="D1103" s="6">
        <v>354816</v>
      </c>
    </row>
    <row r="1104" spans="1:4" x14ac:dyDescent="0.35">
      <c r="A1104" s="8" t="s">
        <v>1013</v>
      </c>
      <c r="B1104" s="8" t="s">
        <v>4698</v>
      </c>
      <c r="C1104" s="6">
        <v>274560</v>
      </c>
      <c r="D1104" s="6">
        <v>274560</v>
      </c>
    </row>
    <row r="1105" spans="1:4" x14ac:dyDescent="0.35">
      <c r="A1105" s="8" t="s">
        <v>1014</v>
      </c>
      <c r="B1105" s="8" t="s">
        <v>4698</v>
      </c>
      <c r="C1105" s="6">
        <v>566016</v>
      </c>
      <c r="D1105" s="6">
        <v>566016</v>
      </c>
    </row>
    <row r="1106" spans="1:4" x14ac:dyDescent="0.35">
      <c r="A1106" s="8" t="s">
        <v>1015</v>
      </c>
      <c r="B1106" s="8" t="s">
        <v>4698</v>
      </c>
      <c r="C1106" s="6">
        <v>130944</v>
      </c>
      <c r="D1106" s="6">
        <v>130944</v>
      </c>
    </row>
    <row r="1107" spans="1:4" x14ac:dyDescent="0.35">
      <c r="A1107" s="8" t="s">
        <v>1016</v>
      </c>
      <c r="B1107" s="8" t="s">
        <v>4698</v>
      </c>
      <c r="C1107" s="6">
        <v>29568</v>
      </c>
      <c r="D1107" s="6">
        <v>29568</v>
      </c>
    </row>
    <row r="1108" spans="1:4" x14ac:dyDescent="0.35">
      <c r="A1108" s="8" t="s">
        <v>1017</v>
      </c>
      <c r="B1108" s="8" t="s">
        <v>4698</v>
      </c>
      <c r="C1108" s="6">
        <v>92928</v>
      </c>
      <c r="D1108" s="6">
        <v>92928</v>
      </c>
    </row>
    <row r="1109" spans="1:4" x14ac:dyDescent="0.35">
      <c r="A1109" s="8" t="s">
        <v>1018</v>
      </c>
      <c r="B1109" s="8" t="s">
        <v>4698</v>
      </c>
      <c r="C1109" s="6">
        <v>173184</v>
      </c>
      <c r="D1109" s="6">
        <v>173184</v>
      </c>
    </row>
    <row r="1110" spans="1:4" x14ac:dyDescent="0.35">
      <c r="A1110" s="8" t="s">
        <v>1019</v>
      </c>
      <c r="B1110" s="8" t="s">
        <v>4698</v>
      </c>
      <c r="C1110" s="6">
        <v>823680</v>
      </c>
      <c r="D1110" s="6">
        <v>823680</v>
      </c>
    </row>
    <row r="1111" spans="1:4" x14ac:dyDescent="0.35">
      <c r="A1111" s="8" t="s">
        <v>1020</v>
      </c>
      <c r="B1111" s="8" t="s">
        <v>4698</v>
      </c>
      <c r="C1111" s="6">
        <v>168960</v>
      </c>
      <c r="D1111" s="6">
        <v>168960</v>
      </c>
    </row>
    <row r="1112" spans="1:4" x14ac:dyDescent="0.35">
      <c r="A1112" s="8" t="s">
        <v>1021</v>
      </c>
      <c r="B1112" s="8" t="s">
        <v>4698</v>
      </c>
      <c r="C1112" s="6">
        <v>194304</v>
      </c>
      <c r="D1112" s="6">
        <v>194304</v>
      </c>
    </row>
    <row r="1113" spans="1:4" ht="17.25" customHeight="1" x14ac:dyDescent="0.35">
      <c r="A1113" s="8" t="s">
        <v>1022</v>
      </c>
      <c r="B1113" s="8" t="s">
        <v>4698</v>
      </c>
      <c r="C1113" s="6">
        <v>574464</v>
      </c>
      <c r="D1113" s="6">
        <v>574464</v>
      </c>
    </row>
    <row r="1114" spans="1:4" ht="17.25" customHeight="1" x14ac:dyDescent="0.35">
      <c r="A1114" s="8" t="s">
        <v>1023</v>
      </c>
      <c r="B1114" s="8" t="s">
        <v>4698</v>
      </c>
      <c r="C1114" s="6">
        <v>413952</v>
      </c>
      <c r="D1114" s="6">
        <v>413952</v>
      </c>
    </row>
    <row r="1115" spans="1:4" x14ac:dyDescent="0.35">
      <c r="A1115" s="8" t="s">
        <v>1024</v>
      </c>
      <c r="B1115" s="8" t="s">
        <v>4698</v>
      </c>
      <c r="C1115" s="6">
        <v>464640</v>
      </c>
      <c r="D1115" s="6">
        <v>464640</v>
      </c>
    </row>
    <row r="1116" spans="1:4" x14ac:dyDescent="0.35">
      <c r="A1116" s="8" t="s">
        <v>1025</v>
      </c>
      <c r="B1116" s="8" t="s">
        <v>4698</v>
      </c>
      <c r="C1116" s="6">
        <v>211200</v>
      </c>
      <c r="D1116" s="6">
        <v>211200</v>
      </c>
    </row>
    <row r="1117" spans="1:4" x14ac:dyDescent="0.35">
      <c r="A1117" s="8" t="s">
        <v>1026</v>
      </c>
      <c r="B1117" s="8" t="s">
        <v>4698</v>
      </c>
      <c r="C1117" s="6">
        <v>59136</v>
      </c>
      <c r="D1117" s="6">
        <v>59136</v>
      </c>
    </row>
    <row r="1118" spans="1:4" x14ac:dyDescent="0.35">
      <c r="A1118" s="8" t="s">
        <v>1027</v>
      </c>
      <c r="B1118" s="8" t="s">
        <v>4698</v>
      </c>
      <c r="C1118" s="6">
        <v>185856</v>
      </c>
      <c r="D1118" s="6">
        <v>185856</v>
      </c>
    </row>
    <row r="1119" spans="1:4" x14ac:dyDescent="0.35">
      <c r="A1119" s="8" t="s">
        <v>1028</v>
      </c>
      <c r="B1119" s="8" t="s">
        <v>4698</v>
      </c>
      <c r="C1119" s="6">
        <v>211200</v>
      </c>
      <c r="D1119" s="6">
        <v>211200</v>
      </c>
    </row>
    <row r="1120" spans="1:4" x14ac:dyDescent="0.35">
      <c r="A1120" s="8" t="s">
        <v>1029</v>
      </c>
      <c r="B1120" s="8" t="s">
        <v>4698</v>
      </c>
      <c r="C1120" s="6">
        <v>299904</v>
      </c>
      <c r="D1120" s="6">
        <v>299904</v>
      </c>
    </row>
    <row r="1121" spans="1:4" x14ac:dyDescent="0.35">
      <c r="A1121" s="8" t="s">
        <v>1030</v>
      </c>
      <c r="B1121" s="8" t="s">
        <v>4698</v>
      </c>
      <c r="C1121" s="6">
        <v>554136</v>
      </c>
      <c r="D1121" s="6">
        <v>554136</v>
      </c>
    </row>
    <row r="1122" spans="1:4" x14ac:dyDescent="0.35">
      <c r="A1122" s="8" t="s">
        <v>1031</v>
      </c>
      <c r="B1122" s="8" t="s">
        <v>4698</v>
      </c>
      <c r="C1122" s="6">
        <v>177408</v>
      </c>
      <c r="D1122" s="6">
        <v>177408</v>
      </c>
    </row>
    <row r="1123" spans="1:4" x14ac:dyDescent="0.35">
      <c r="A1123" s="8" t="s">
        <v>1032</v>
      </c>
      <c r="B1123" s="8" t="s">
        <v>4698</v>
      </c>
      <c r="C1123" s="6">
        <v>401280</v>
      </c>
      <c r="D1123" s="6">
        <v>401280</v>
      </c>
    </row>
    <row r="1124" spans="1:4" x14ac:dyDescent="0.35">
      <c r="A1124" s="8" t="s">
        <v>1033</v>
      </c>
      <c r="B1124" s="8" t="s">
        <v>4698</v>
      </c>
      <c r="C1124" s="6">
        <v>135168</v>
      </c>
      <c r="D1124" s="6">
        <v>135168</v>
      </c>
    </row>
    <row r="1125" spans="1:4" ht="17.25" customHeight="1" x14ac:dyDescent="0.35">
      <c r="A1125" s="8" t="s">
        <v>1034</v>
      </c>
      <c r="B1125" s="8" t="s">
        <v>4698</v>
      </c>
      <c r="C1125" s="6">
        <v>11880</v>
      </c>
      <c r="D1125" s="6">
        <v>11880</v>
      </c>
    </row>
    <row r="1126" spans="1:4" x14ac:dyDescent="0.35">
      <c r="A1126" s="8" t="s">
        <v>1035</v>
      </c>
      <c r="B1126" s="8" t="s">
        <v>4698</v>
      </c>
      <c r="C1126" s="6">
        <v>261888</v>
      </c>
      <c r="D1126" s="6">
        <v>261888</v>
      </c>
    </row>
    <row r="1127" spans="1:4" x14ac:dyDescent="0.35">
      <c r="A1127" s="8" t="s">
        <v>1036</v>
      </c>
      <c r="B1127" s="8" t="s">
        <v>4698</v>
      </c>
      <c r="C1127" s="6">
        <v>185856</v>
      </c>
      <c r="D1127" s="6">
        <v>185856</v>
      </c>
    </row>
    <row r="1128" spans="1:4" x14ac:dyDescent="0.35">
      <c r="A1128" s="8" t="s">
        <v>1037</v>
      </c>
      <c r="B1128" s="8" t="s">
        <v>4698</v>
      </c>
      <c r="C1128" s="6">
        <v>283008</v>
      </c>
      <c r="D1128" s="6">
        <v>283008</v>
      </c>
    </row>
    <row r="1129" spans="1:4" x14ac:dyDescent="0.35">
      <c r="A1129" s="8" t="s">
        <v>1038</v>
      </c>
      <c r="B1129" s="8" t="s">
        <v>4698</v>
      </c>
      <c r="C1129" s="6">
        <v>173184</v>
      </c>
      <c r="D1129" s="6">
        <v>173184</v>
      </c>
    </row>
    <row r="1130" spans="1:4" x14ac:dyDescent="0.35">
      <c r="A1130" s="8" t="s">
        <v>1039</v>
      </c>
      <c r="B1130" s="8" t="s">
        <v>4698</v>
      </c>
      <c r="C1130" s="6">
        <v>168960</v>
      </c>
      <c r="D1130" s="6">
        <v>168960</v>
      </c>
    </row>
    <row r="1131" spans="1:4" x14ac:dyDescent="0.35">
      <c r="A1131" s="8" t="s">
        <v>1040</v>
      </c>
      <c r="B1131" s="8" t="s">
        <v>4698</v>
      </c>
      <c r="C1131" s="6">
        <v>240768</v>
      </c>
      <c r="D1131" s="6">
        <v>240768</v>
      </c>
    </row>
    <row r="1132" spans="1:4" ht="15.75" customHeight="1" x14ac:dyDescent="0.35">
      <c r="A1132" s="8" t="s">
        <v>1041</v>
      </c>
      <c r="B1132" s="8" t="s">
        <v>4698</v>
      </c>
      <c r="C1132" s="6">
        <v>57420</v>
      </c>
      <c r="D1132" s="6">
        <v>57420</v>
      </c>
    </row>
    <row r="1133" spans="1:4" x14ac:dyDescent="0.35">
      <c r="A1133" s="8" t="s">
        <v>1042</v>
      </c>
      <c r="B1133" s="8" t="s">
        <v>4698</v>
      </c>
      <c r="C1133" s="6">
        <v>164736</v>
      </c>
      <c r="D1133" s="6">
        <v>164736</v>
      </c>
    </row>
    <row r="1134" spans="1:4" x14ac:dyDescent="0.35">
      <c r="A1134" s="8" t="s">
        <v>1043</v>
      </c>
      <c r="B1134" s="8" t="s">
        <v>4698</v>
      </c>
      <c r="C1134" s="6">
        <v>33792</v>
      </c>
      <c r="D1134" s="6">
        <v>33792</v>
      </c>
    </row>
    <row r="1135" spans="1:4" x14ac:dyDescent="0.35">
      <c r="A1135" s="8" t="s">
        <v>1044</v>
      </c>
      <c r="B1135" s="8" t="s">
        <v>4698</v>
      </c>
      <c r="C1135" s="6">
        <v>156288</v>
      </c>
      <c r="D1135" s="6">
        <v>156288</v>
      </c>
    </row>
    <row r="1136" spans="1:4" x14ac:dyDescent="0.35">
      <c r="A1136" s="8" t="s">
        <v>1045</v>
      </c>
      <c r="B1136" s="8" t="s">
        <v>4698</v>
      </c>
      <c r="C1136" s="6">
        <v>282304</v>
      </c>
      <c r="D1136" s="6">
        <v>282304</v>
      </c>
    </row>
    <row r="1137" spans="1:4" x14ac:dyDescent="0.35">
      <c r="A1137" s="8" t="s">
        <v>1046</v>
      </c>
      <c r="B1137" s="8" t="s">
        <v>4698</v>
      </c>
      <c r="C1137" s="6">
        <v>198528</v>
      </c>
      <c r="D1137" s="6">
        <v>198528</v>
      </c>
    </row>
    <row r="1138" spans="1:4" x14ac:dyDescent="0.35">
      <c r="A1138" s="8" t="s">
        <v>1047</v>
      </c>
      <c r="B1138" s="8" t="s">
        <v>4698</v>
      </c>
      <c r="C1138" s="6">
        <v>219648</v>
      </c>
      <c r="D1138" s="6">
        <v>219648</v>
      </c>
    </row>
    <row r="1139" spans="1:4" x14ac:dyDescent="0.35">
      <c r="A1139" s="8" t="s">
        <v>1048</v>
      </c>
      <c r="B1139" s="8" t="s">
        <v>4698</v>
      </c>
      <c r="C1139" s="6">
        <v>5457408</v>
      </c>
      <c r="D1139" s="6">
        <v>5457408</v>
      </c>
    </row>
    <row r="1140" spans="1:4" x14ac:dyDescent="0.35">
      <c r="A1140" s="8" t="s">
        <v>1048</v>
      </c>
      <c r="B1140" s="8" t="s">
        <v>4698</v>
      </c>
      <c r="C1140" s="6">
        <v>1237104</v>
      </c>
      <c r="D1140" s="6">
        <v>1237104</v>
      </c>
    </row>
    <row r="1141" spans="1:4" x14ac:dyDescent="0.35">
      <c r="A1141" s="8" t="s">
        <v>1049</v>
      </c>
      <c r="B1141" s="8" t="s">
        <v>4698</v>
      </c>
      <c r="C1141" s="6">
        <v>249216</v>
      </c>
      <c r="D1141" s="6">
        <v>249216</v>
      </c>
    </row>
    <row r="1142" spans="1:4" x14ac:dyDescent="0.35">
      <c r="A1142" s="8" t="s">
        <v>1050</v>
      </c>
      <c r="B1142" s="8" t="s">
        <v>4698</v>
      </c>
      <c r="C1142" s="6">
        <v>249216</v>
      </c>
      <c r="D1142" s="6">
        <v>249216</v>
      </c>
    </row>
    <row r="1143" spans="1:4" x14ac:dyDescent="0.35">
      <c r="A1143" s="8" t="s">
        <v>1051</v>
      </c>
      <c r="B1143" s="8" t="s">
        <v>4698</v>
      </c>
      <c r="C1143" s="6">
        <v>228096</v>
      </c>
      <c r="D1143" s="6">
        <v>228096</v>
      </c>
    </row>
    <row r="1144" spans="1:4" x14ac:dyDescent="0.35">
      <c r="A1144" s="8" t="s">
        <v>1052</v>
      </c>
      <c r="B1144" s="8" t="s">
        <v>4698</v>
      </c>
      <c r="C1144" s="6">
        <v>124608</v>
      </c>
      <c r="D1144" s="6">
        <v>124608</v>
      </c>
    </row>
    <row r="1145" spans="1:4" x14ac:dyDescent="0.35">
      <c r="A1145" s="8" t="s">
        <v>1053</v>
      </c>
      <c r="B1145" s="8" t="s">
        <v>4698</v>
      </c>
      <c r="C1145" s="6">
        <v>329472</v>
      </c>
      <c r="D1145" s="6">
        <v>329472</v>
      </c>
    </row>
    <row r="1146" spans="1:4" x14ac:dyDescent="0.35">
      <c r="A1146" s="8" t="s">
        <v>1054</v>
      </c>
      <c r="B1146" s="8" t="s">
        <v>4698</v>
      </c>
      <c r="C1146" s="6">
        <v>646272</v>
      </c>
      <c r="D1146" s="6">
        <v>646272</v>
      </c>
    </row>
    <row r="1147" spans="1:4" ht="20.25" customHeight="1" x14ac:dyDescent="0.35">
      <c r="A1147" s="8" t="s">
        <v>1055</v>
      </c>
      <c r="B1147" s="8" t="s">
        <v>4698</v>
      </c>
      <c r="C1147" s="6">
        <v>253440</v>
      </c>
      <c r="D1147" s="6">
        <v>253440</v>
      </c>
    </row>
    <row r="1148" spans="1:4" x14ac:dyDescent="0.35">
      <c r="A1148" s="8" t="s">
        <v>1056</v>
      </c>
      <c r="B1148" s="8" t="s">
        <v>4698</v>
      </c>
      <c r="C1148" s="6">
        <v>426624</v>
      </c>
      <c r="D1148" s="6">
        <v>426624</v>
      </c>
    </row>
    <row r="1149" spans="1:4" x14ac:dyDescent="0.35">
      <c r="A1149" s="8" t="s">
        <v>1057</v>
      </c>
      <c r="B1149" s="8" t="s">
        <v>4698</v>
      </c>
      <c r="C1149" s="6">
        <v>359040</v>
      </c>
      <c r="D1149" s="6">
        <v>359040</v>
      </c>
    </row>
    <row r="1150" spans="1:4" x14ac:dyDescent="0.35">
      <c r="A1150" s="8" t="s">
        <v>1058</v>
      </c>
      <c r="B1150" s="8" t="s">
        <v>4698</v>
      </c>
      <c r="C1150" s="6">
        <v>262944</v>
      </c>
      <c r="D1150" s="6">
        <v>262944</v>
      </c>
    </row>
    <row r="1151" spans="1:4" x14ac:dyDescent="0.35">
      <c r="A1151" s="8" t="s">
        <v>796</v>
      </c>
      <c r="B1151" s="8" t="s">
        <v>4698</v>
      </c>
      <c r="C1151" s="6">
        <v>827640</v>
      </c>
      <c r="D1151" s="6">
        <v>827640</v>
      </c>
    </row>
    <row r="1152" spans="1:4" x14ac:dyDescent="0.35">
      <c r="A1152" s="8" t="s">
        <v>796</v>
      </c>
      <c r="B1152" s="8" t="s">
        <v>4698</v>
      </c>
      <c r="C1152" s="6">
        <v>1906359</v>
      </c>
      <c r="D1152" s="6">
        <v>1906359</v>
      </c>
    </row>
    <row r="1153" spans="1:4" x14ac:dyDescent="0.35">
      <c r="A1153" s="8" t="s">
        <v>1059</v>
      </c>
      <c r="B1153" s="8" t="s">
        <v>4698</v>
      </c>
      <c r="C1153" s="6">
        <v>160512</v>
      </c>
      <c r="D1153" s="6">
        <v>160512</v>
      </c>
    </row>
    <row r="1154" spans="1:4" x14ac:dyDescent="0.35">
      <c r="A1154" s="8" t="s">
        <v>1060</v>
      </c>
      <c r="B1154" s="8" t="s">
        <v>4698</v>
      </c>
      <c r="C1154" s="6">
        <v>815232</v>
      </c>
      <c r="D1154" s="6">
        <v>815232</v>
      </c>
    </row>
    <row r="1155" spans="1:4" x14ac:dyDescent="0.35">
      <c r="A1155" s="8" t="s">
        <v>1061</v>
      </c>
      <c r="B1155" s="8" t="s">
        <v>4698</v>
      </c>
      <c r="C1155" s="6">
        <v>359040</v>
      </c>
      <c r="D1155" s="6">
        <v>359040</v>
      </c>
    </row>
    <row r="1156" spans="1:4" x14ac:dyDescent="0.35">
      <c r="A1156" s="8" t="s">
        <v>1062</v>
      </c>
      <c r="B1156" s="8" t="s">
        <v>4698</v>
      </c>
      <c r="C1156" s="6">
        <v>147840</v>
      </c>
      <c r="D1156" s="6">
        <v>147840</v>
      </c>
    </row>
    <row r="1157" spans="1:4" x14ac:dyDescent="0.35">
      <c r="A1157" s="8" t="s">
        <v>1063</v>
      </c>
      <c r="B1157" s="8" t="s">
        <v>4698</v>
      </c>
      <c r="C1157" s="6">
        <v>388608</v>
      </c>
      <c r="D1157" s="6">
        <v>388608</v>
      </c>
    </row>
    <row r="1158" spans="1:4" x14ac:dyDescent="0.35">
      <c r="A1158" s="8" t="s">
        <v>1064</v>
      </c>
      <c r="B1158" s="8" t="s">
        <v>4698</v>
      </c>
      <c r="C1158" s="6">
        <v>468864</v>
      </c>
      <c r="D1158" s="6">
        <v>468864</v>
      </c>
    </row>
    <row r="1159" spans="1:4" x14ac:dyDescent="0.35">
      <c r="A1159" s="8" t="s">
        <v>1065</v>
      </c>
      <c r="B1159" s="8" t="s">
        <v>4698</v>
      </c>
      <c r="C1159" s="6">
        <v>109824</v>
      </c>
      <c r="D1159" s="6">
        <v>109824</v>
      </c>
    </row>
    <row r="1160" spans="1:4" x14ac:dyDescent="0.35">
      <c r="A1160" s="8" t="s">
        <v>1066</v>
      </c>
      <c r="B1160" s="8" t="s">
        <v>4698</v>
      </c>
      <c r="C1160" s="6">
        <v>126720</v>
      </c>
      <c r="D1160" s="6">
        <v>126720</v>
      </c>
    </row>
    <row r="1161" spans="1:4" x14ac:dyDescent="0.35">
      <c r="A1161" s="8" t="s">
        <v>1067</v>
      </c>
      <c r="B1161" s="8" t="s">
        <v>4698</v>
      </c>
      <c r="C1161" s="6">
        <v>16896</v>
      </c>
      <c r="D1161" s="6">
        <v>16896</v>
      </c>
    </row>
    <row r="1162" spans="1:4" x14ac:dyDescent="0.35">
      <c r="A1162" s="8" t="s">
        <v>1068</v>
      </c>
      <c r="B1162" s="8" t="s">
        <v>4698</v>
      </c>
      <c r="C1162" s="6">
        <v>329472</v>
      </c>
      <c r="D1162" s="6">
        <v>329472</v>
      </c>
    </row>
    <row r="1163" spans="1:4" ht="15.75" customHeight="1" x14ac:dyDescent="0.35">
      <c r="A1163" s="8" t="s">
        <v>1069</v>
      </c>
      <c r="B1163" s="8" t="s">
        <v>4698</v>
      </c>
      <c r="C1163" s="6">
        <v>261888</v>
      </c>
      <c r="D1163" s="6">
        <v>261888</v>
      </c>
    </row>
    <row r="1164" spans="1:4" x14ac:dyDescent="0.35">
      <c r="A1164" s="8" t="s">
        <v>1070</v>
      </c>
      <c r="B1164" s="8" t="s">
        <v>4698</v>
      </c>
      <c r="C1164" s="6">
        <v>114048</v>
      </c>
      <c r="D1164" s="6">
        <v>114048</v>
      </c>
    </row>
    <row r="1165" spans="1:4" x14ac:dyDescent="0.35">
      <c r="A1165" s="8" t="s">
        <v>1071</v>
      </c>
      <c r="B1165" s="8" t="s">
        <v>4698</v>
      </c>
      <c r="C1165" s="6">
        <v>232320</v>
      </c>
      <c r="D1165" s="6">
        <v>232320</v>
      </c>
    </row>
    <row r="1166" spans="1:4" x14ac:dyDescent="0.35">
      <c r="A1166" s="8" t="s">
        <v>1072</v>
      </c>
      <c r="B1166" s="8" t="s">
        <v>4698</v>
      </c>
      <c r="C1166" s="6">
        <v>582912</v>
      </c>
      <c r="D1166" s="6">
        <v>582912</v>
      </c>
    </row>
    <row r="1167" spans="1:4" x14ac:dyDescent="0.35">
      <c r="A1167" s="8" t="s">
        <v>1073</v>
      </c>
      <c r="B1167" s="8" t="s">
        <v>4698</v>
      </c>
      <c r="C1167" s="6">
        <v>16896</v>
      </c>
      <c r="D1167" s="6">
        <v>16896</v>
      </c>
    </row>
    <row r="1168" spans="1:4" x14ac:dyDescent="0.35">
      <c r="A1168" s="8" t="s">
        <v>1074</v>
      </c>
      <c r="B1168" s="8" t="s">
        <v>4698</v>
      </c>
      <c r="C1168" s="6">
        <v>42240</v>
      </c>
      <c r="D1168" s="6">
        <v>42240</v>
      </c>
    </row>
    <row r="1169" spans="1:4" x14ac:dyDescent="0.35">
      <c r="A1169" s="8" t="s">
        <v>1075</v>
      </c>
      <c r="B1169" s="8" t="s">
        <v>4698</v>
      </c>
      <c r="C1169" s="6">
        <v>925056</v>
      </c>
      <c r="D1169" s="6">
        <v>925056</v>
      </c>
    </row>
    <row r="1170" spans="1:4" x14ac:dyDescent="0.35">
      <c r="A1170" s="8" t="s">
        <v>1076</v>
      </c>
      <c r="B1170" s="8" t="s">
        <v>4698</v>
      </c>
      <c r="C1170" s="6">
        <v>122496</v>
      </c>
      <c r="D1170" s="6">
        <v>122496</v>
      </c>
    </row>
    <row r="1171" spans="1:4" x14ac:dyDescent="0.35">
      <c r="A1171" s="8" t="s">
        <v>1077</v>
      </c>
      <c r="B1171" s="8" t="s">
        <v>4698</v>
      </c>
      <c r="C1171" s="6">
        <v>257664</v>
      </c>
      <c r="D1171" s="6">
        <v>257664</v>
      </c>
    </row>
    <row r="1172" spans="1:4" x14ac:dyDescent="0.35">
      <c r="A1172" s="8" t="s">
        <v>1078</v>
      </c>
      <c r="B1172" s="8" t="s">
        <v>4698</v>
      </c>
      <c r="C1172" s="6">
        <v>211200</v>
      </c>
      <c r="D1172" s="6">
        <v>211200</v>
      </c>
    </row>
    <row r="1173" spans="1:4" x14ac:dyDescent="0.35">
      <c r="A1173" s="8" t="s">
        <v>1079</v>
      </c>
      <c r="B1173" s="8" t="s">
        <v>4698</v>
      </c>
      <c r="C1173" s="6">
        <v>63360</v>
      </c>
      <c r="D1173" s="6">
        <v>63360</v>
      </c>
    </row>
    <row r="1174" spans="1:4" x14ac:dyDescent="0.35">
      <c r="A1174" s="8" t="s">
        <v>1080</v>
      </c>
      <c r="B1174" s="8" t="s">
        <v>4698</v>
      </c>
      <c r="C1174" s="6">
        <v>160512</v>
      </c>
      <c r="D1174" s="6">
        <v>160512</v>
      </c>
    </row>
    <row r="1175" spans="1:4" x14ac:dyDescent="0.35">
      <c r="A1175" s="8" t="s">
        <v>1081</v>
      </c>
      <c r="B1175" s="8" t="s">
        <v>4698</v>
      </c>
      <c r="C1175" s="6">
        <v>193248</v>
      </c>
      <c r="D1175" s="6">
        <v>193248</v>
      </c>
    </row>
    <row r="1176" spans="1:4" x14ac:dyDescent="0.35">
      <c r="A1176" s="8" t="s">
        <v>1082</v>
      </c>
      <c r="B1176" s="8" t="s">
        <v>4698</v>
      </c>
      <c r="C1176" s="6">
        <v>675840</v>
      </c>
      <c r="D1176" s="6">
        <v>675840</v>
      </c>
    </row>
    <row r="1177" spans="1:4" x14ac:dyDescent="0.35">
      <c r="A1177" s="8" t="s">
        <v>1083</v>
      </c>
      <c r="B1177" s="8" t="s">
        <v>4698</v>
      </c>
      <c r="C1177" s="6">
        <v>409728</v>
      </c>
      <c r="D1177" s="6">
        <v>409728</v>
      </c>
    </row>
    <row r="1178" spans="1:4" x14ac:dyDescent="0.35">
      <c r="A1178" s="8" t="s">
        <v>1084</v>
      </c>
      <c r="B1178" s="8" t="s">
        <v>4698</v>
      </c>
      <c r="C1178" s="6">
        <v>118272</v>
      </c>
      <c r="D1178" s="6">
        <v>118272</v>
      </c>
    </row>
    <row r="1179" spans="1:4" x14ac:dyDescent="0.35">
      <c r="A1179" s="8" t="s">
        <v>1085</v>
      </c>
      <c r="B1179" s="8" t="s">
        <v>4698</v>
      </c>
      <c r="C1179" s="6">
        <v>333696</v>
      </c>
      <c r="D1179" s="6">
        <v>333696</v>
      </c>
    </row>
    <row r="1180" spans="1:4" x14ac:dyDescent="0.35">
      <c r="A1180" s="8" t="s">
        <v>1086</v>
      </c>
      <c r="B1180" s="8" t="s">
        <v>4698</v>
      </c>
      <c r="C1180" s="6">
        <v>130944</v>
      </c>
      <c r="D1180" s="6">
        <v>130944</v>
      </c>
    </row>
    <row r="1181" spans="1:4" x14ac:dyDescent="0.35">
      <c r="A1181" s="8" t="s">
        <v>1087</v>
      </c>
      <c r="B1181" s="8" t="s">
        <v>4698</v>
      </c>
      <c r="C1181" s="6">
        <v>232320</v>
      </c>
      <c r="D1181" s="6">
        <v>232320</v>
      </c>
    </row>
    <row r="1182" spans="1:4" x14ac:dyDescent="0.35">
      <c r="A1182" s="8" t="s">
        <v>1088</v>
      </c>
      <c r="B1182" s="8" t="s">
        <v>4698</v>
      </c>
      <c r="C1182" s="6">
        <v>494208</v>
      </c>
      <c r="D1182" s="6">
        <v>494208</v>
      </c>
    </row>
    <row r="1183" spans="1:4" x14ac:dyDescent="0.35">
      <c r="A1183" s="8" t="s">
        <v>1089</v>
      </c>
      <c r="B1183" s="8" t="s">
        <v>4698</v>
      </c>
      <c r="C1183" s="6">
        <v>88704</v>
      </c>
      <c r="D1183" s="6">
        <v>88704</v>
      </c>
    </row>
    <row r="1184" spans="1:4" x14ac:dyDescent="0.35">
      <c r="A1184" s="8" t="s">
        <v>1090</v>
      </c>
      <c r="B1184" s="8" t="s">
        <v>4698</v>
      </c>
      <c r="C1184" s="6">
        <v>193600</v>
      </c>
      <c r="D1184" s="6">
        <v>193600</v>
      </c>
    </row>
    <row r="1185" spans="1:4" x14ac:dyDescent="0.35">
      <c r="A1185" s="8" t="s">
        <v>1091</v>
      </c>
      <c r="B1185" s="8" t="s">
        <v>4698</v>
      </c>
      <c r="C1185" s="6">
        <v>211200</v>
      </c>
      <c r="D1185" s="6">
        <v>211200</v>
      </c>
    </row>
    <row r="1186" spans="1:4" x14ac:dyDescent="0.35">
      <c r="A1186" s="8" t="s">
        <v>1092</v>
      </c>
      <c r="B1186" s="8" t="s">
        <v>4698</v>
      </c>
      <c r="C1186" s="6">
        <v>266112</v>
      </c>
      <c r="D1186" s="6">
        <v>266112</v>
      </c>
    </row>
    <row r="1187" spans="1:4" x14ac:dyDescent="0.35">
      <c r="A1187" s="8" t="s">
        <v>1093</v>
      </c>
      <c r="B1187" s="8" t="s">
        <v>4698</v>
      </c>
      <c r="C1187" s="6">
        <v>232320</v>
      </c>
      <c r="D1187" s="6">
        <v>232320</v>
      </c>
    </row>
    <row r="1188" spans="1:4" x14ac:dyDescent="0.35">
      <c r="A1188" s="8" t="s">
        <v>1094</v>
      </c>
      <c r="B1188" s="8" t="s">
        <v>4698</v>
      </c>
      <c r="C1188" s="6">
        <v>80256</v>
      </c>
      <c r="D1188" s="6">
        <v>80256</v>
      </c>
    </row>
    <row r="1189" spans="1:4" x14ac:dyDescent="0.35">
      <c r="A1189" s="8" t="s">
        <v>1095</v>
      </c>
      <c r="B1189" s="8" t="s">
        <v>4698</v>
      </c>
      <c r="C1189" s="6">
        <v>506880</v>
      </c>
      <c r="D1189" s="6">
        <v>506880</v>
      </c>
    </row>
    <row r="1190" spans="1:4" x14ac:dyDescent="0.35">
      <c r="A1190" s="8" t="s">
        <v>1096</v>
      </c>
      <c r="B1190" s="8" t="s">
        <v>4698</v>
      </c>
      <c r="C1190" s="6">
        <v>60720</v>
      </c>
      <c r="D1190" s="6">
        <v>60720</v>
      </c>
    </row>
    <row r="1191" spans="1:4" x14ac:dyDescent="0.35">
      <c r="A1191" s="8" t="s">
        <v>1097</v>
      </c>
      <c r="B1191" s="8" t="s">
        <v>4698</v>
      </c>
      <c r="C1191" s="6">
        <v>49280</v>
      </c>
      <c r="D1191" s="6">
        <v>49280</v>
      </c>
    </row>
    <row r="1192" spans="1:4" x14ac:dyDescent="0.35">
      <c r="A1192" s="8" t="s">
        <v>1098</v>
      </c>
      <c r="B1192" s="8" t="s">
        <v>4698</v>
      </c>
      <c r="C1192" s="6">
        <v>240768</v>
      </c>
      <c r="D1192" s="6">
        <v>240768</v>
      </c>
    </row>
    <row r="1193" spans="1:4" x14ac:dyDescent="0.35">
      <c r="A1193" s="8" t="s">
        <v>1099</v>
      </c>
      <c r="B1193" s="8" t="s">
        <v>4698</v>
      </c>
      <c r="C1193" s="6">
        <v>257664</v>
      </c>
      <c r="D1193" s="6">
        <v>257664</v>
      </c>
    </row>
    <row r="1194" spans="1:4" x14ac:dyDescent="0.35">
      <c r="A1194" s="8" t="s">
        <v>1100</v>
      </c>
      <c r="B1194" s="8" t="s">
        <v>4698</v>
      </c>
      <c r="C1194" s="6">
        <v>375936</v>
      </c>
      <c r="D1194" s="6">
        <v>375936</v>
      </c>
    </row>
    <row r="1195" spans="1:4" x14ac:dyDescent="0.35">
      <c r="A1195" s="8" t="s">
        <v>1101</v>
      </c>
      <c r="B1195" s="8" t="s">
        <v>4698</v>
      </c>
      <c r="C1195" s="6">
        <v>422400</v>
      </c>
      <c r="D1195" s="6">
        <v>422400</v>
      </c>
    </row>
    <row r="1196" spans="1:4" x14ac:dyDescent="0.35">
      <c r="A1196" s="8" t="s">
        <v>1102</v>
      </c>
      <c r="B1196" s="8" t="s">
        <v>4698</v>
      </c>
      <c r="C1196" s="6">
        <v>291456</v>
      </c>
      <c r="D1196" s="6">
        <v>291456</v>
      </c>
    </row>
    <row r="1197" spans="1:4" x14ac:dyDescent="0.35">
      <c r="A1197" s="8" t="s">
        <v>1103</v>
      </c>
      <c r="B1197" s="8" t="s">
        <v>4698</v>
      </c>
      <c r="C1197" s="6">
        <v>325248</v>
      </c>
      <c r="D1197" s="6">
        <v>325248</v>
      </c>
    </row>
    <row r="1198" spans="1:4" x14ac:dyDescent="0.35">
      <c r="A1198" s="8" t="s">
        <v>1104</v>
      </c>
      <c r="B1198" s="8" t="s">
        <v>4698</v>
      </c>
      <c r="C1198" s="6">
        <v>126720</v>
      </c>
      <c r="D1198" s="6">
        <v>126720</v>
      </c>
    </row>
    <row r="1199" spans="1:4" x14ac:dyDescent="0.35">
      <c r="A1199" s="8" t="s">
        <v>1105</v>
      </c>
      <c r="B1199" s="8" t="s">
        <v>4698</v>
      </c>
      <c r="C1199" s="6">
        <v>404800</v>
      </c>
      <c r="D1199" s="6">
        <v>404800</v>
      </c>
    </row>
    <row r="1200" spans="1:4" x14ac:dyDescent="0.35">
      <c r="A1200" s="8" t="s">
        <v>1106</v>
      </c>
      <c r="B1200" s="8" t="s">
        <v>4698</v>
      </c>
      <c r="C1200" s="6">
        <v>168960</v>
      </c>
      <c r="D1200" s="6">
        <v>168960</v>
      </c>
    </row>
    <row r="1201" spans="1:4" x14ac:dyDescent="0.35">
      <c r="A1201" s="8" t="s">
        <v>1107</v>
      </c>
      <c r="B1201" s="8" t="s">
        <v>4698</v>
      </c>
      <c r="C1201" s="6">
        <v>450560</v>
      </c>
      <c r="D1201" s="6">
        <v>450560</v>
      </c>
    </row>
    <row r="1202" spans="1:4" x14ac:dyDescent="0.35">
      <c r="A1202" s="8" t="s">
        <v>1108</v>
      </c>
      <c r="B1202" s="8" t="s">
        <v>4698</v>
      </c>
      <c r="C1202" s="6">
        <v>278784</v>
      </c>
      <c r="D1202" s="6">
        <v>278784</v>
      </c>
    </row>
    <row r="1203" spans="1:4" x14ac:dyDescent="0.35">
      <c r="A1203" s="8" t="s">
        <v>1109</v>
      </c>
      <c r="B1203" s="8" t="s">
        <v>4698</v>
      </c>
      <c r="C1203" s="6">
        <v>253440</v>
      </c>
      <c r="D1203" s="6">
        <v>253440</v>
      </c>
    </row>
    <row r="1204" spans="1:4" x14ac:dyDescent="0.35">
      <c r="A1204" s="8" t="s">
        <v>1110</v>
      </c>
      <c r="B1204" s="8" t="s">
        <v>4698</v>
      </c>
      <c r="C1204" s="6">
        <v>599808</v>
      </c>
      <c r="D1204" s="6">
        <v>599808</v>
      </c>
    </row>
    <row r="1205" spans="1:4" x14ac:dyDescent="0.35">
      <c r="A1205" s="8" t="s">
        <v>1111</v>
      </c>
      <c r="B1205" s="8" t="s">
        <v>4698</v>
      </c>
      <c r="C1205" s="6">
        <v>261888</v>
      </c>
      <c r="D1205" s="6">
        <v>261888</v>
      </c>
    </row>
    <row r="1206" spans="1:4" x14ac:dyDescent="0.35">
      <c r="A1206" s="8" t="s">
        <v>1112</v>
      </c>
      <c r="B1206" s="8" t="s">
        <v>4698</v>
      </c>
      <c r="C1206" s="6">
        <v>54912</v>
      </c>
      <c r="D1206" s="6">
        <v>54912</v>
      </c>
    </row>
    <row r="1207" spans="1:4" x14ac:dyDescent="0.35">
      <c r="A1207" s="8" t="s">
        <v>1113</v>
      </c>
      <c r="B1207" s="8" t="s">
        <v>4698</v>
      </c>
      <c r="C1207" s="6">
        <v>299904</v>
      </c>
      <c r="D1207" s="6">
        <v>299904</v>
      </c>
    </row>
    <row r="1208" spans="1:4" x14ac:dyDescent="0.35">
      <c r="A1208" s="8" t="s">
        <v>1114</v>
      </c>
      <c r="B1208" s="8" t="s">
        <v>4698</v>
      </c>
      <c r="C1208" s="6">
        <v>266112</v>
      </c>
      <c r="D1208" s="6">
        <v>266112</v>
      </c>
    </row>
    <row r="1209" spans="1:4" x14ac:dyDescent="0.35">
      <c r="A1209" s="8" t="s">
        <v>1115</v>
      </c>
      <c r="B1209" s="8" t="s">
        <v>4698</v>
      </c>
      <c r="C1209" s="6">
        <v>205216</v>
      </c>
      <c r="D1209" s="6">
        <v>205216</v>
      </c>
    </row>
    <row r="1210" spans="1:4" x14ac:dyDescent="0.35">
      <c r="A1210" s="8" t="s">
        <v>1116</v>
      </c>
      <c r="B1210" s="8" t="s">
        <v>4698</v>
      </c>
      <c r="C1210" s="6">
        <v>367488</v>
      </c>
      <c r="D1210" s="6">
        <v>367488</v>
      </c>
    </row>
    <row r="1211" spans="1:4" x14ac:dyDescent="0.35">
      <c r="A1211" s="8" t="s">
        <v>1117</v>
      </c>
      <c r="B1211" s="8" t="s">
        <v>4698</v>
      </c>
      <c r="C1211" s="6">
        <v>202752</v>
      </c>
      <c r="D1211" s="6">
        <v>202752</v>
      </c>
    </row>
    <row r="1212" spans="1:4" ht="18" customHeight="1" x14ac:dyDescent="0.35">
      <c r="A1212" s="8" t="s">
        <v>1118</v>
      </c>
      <c r="B1212" s="8" t="s">
        <v>4698</v>
      </c>
      <c r="C1212" s="6">
        <v>304128</v>
      </c>
      <c r="D1212" s="6">
        <v>304128</v>
      </c>
    </row>
    <row r="1213" spans="1:4" x14ac:dyDescent="0.35">
      <c r="A1213" s="8" t="s">
        <v>1119</v>
      </c>
      <c r="B1213" s="8" t="s">
        <v>4698</v>
      </c>
      <c r="C1213" s="6">
        <v>137280</v>
      </c>
      <c r="D1213" s="6">
        <v>137280</v>
      </c>
    </row>
    <row r="1214" spans="1:4" x14ac:dyDescent="0.35">
      <c r="A1214" s="8" t="s">
        <v>1120</v>
      </c>
      <c r="B1214" s="8" t="s">
        <v>4698</v>
      </c>
      <c r="C1214" s="6">
        <v>456192</v>
      </c>
      <c r="D1214" s="6">
        <v>456192</v>
      </c>
    </row>
    <row r="1215" spans="1:4" x14ac:dyDescent="0.35">
      <c r="A1215" s="8" t="s">
        <v>1121</v>
      </c>
      <c r="B1215" s="8" t="s">
        <v>4698</v>
      </c>
      <c r="C1215" s="6">
        <v>190080</v>
      </c>
      <c r="D1215" s="6">
        <v>190080</v>
      </c>
    </row>
    <row r="1216" spans="1:4" x14ac:dyDescent="0.35">
      <c r="A1216" s="8" t="s">
        <v>1122</v>
      </c>
      <c r="B1216" s="8" t="s">
        <v>4698</v>
      </c>
      <c r="C1216" s="6">
        <v>46464</v>
      </c>
      <c r="D1216" s="6">
        <v>46464</v>
      </c>
    </row>
    <row r="1217" spans="1:4" x14ac:dyDescent="0.35">
      <c r="A1217" s="8" t="s">
        <v>1123</v>
      </c>
      <c r="B1217" s="8" t="s">
        <v>4698</v>
      </c>
      <c r="C1217" s="6">
        <v>152064</v>
      </c>
      <c r="D1217" s="6">
        <v>152064</v>
      </c>
    </row>
    <row r="1218" spans="1:4" x14ac:dyDescent="0.35">
      <c r="A1218" s="8" t="s">
        <v>1124</v>
      </c>
      <c r="B1218" s="8" t="s">
        <v>4698</v>
      </c>
      <c r="C1218" s="6">
        <v>253440</v>
      </c>
      <c r="D1218" s="6">
        <v>253440</v>
      </c>
    </row>
    <row r="1219" spans="1:4" x14ac:dyDescent="0.35">
      <c r="A1219" s="8" t="s">
        <v>1125</v>
      </c>
      <c r="B1219" s="8" t="s">
        <v>4698</v>
      </c>
      <c r="C1219" s="6">
        <v>211200</v>
      </c>
      <c r="D1219" s="6">
        <v>211200</v>
      </c>
    </row>
    <row r="1220" spans="1:4" ht="18" customHeight="1" x14ac:dyDescent="0.35">
      <c r="A1220" s="8" t="s">
        <v>1126</v>
      </c>
      <c r="B1220" s="8" t="s">
        <v>4698</v>
      </c>
      <c r="C1220" s="6">
        <v>304128</v>
      </c>
      <c r="D1220" s="6">
        <v>304128</v>
      </c>
    </row>
    <row r="1221" spans="1:4" x14ac:dyDescent="0.35">
      <c r="A1221" s="8" t="s">
        <v>1127</v>
      </c>
      <c r="B1221" s="8" t="s">
        <v>4698</v>
      </c>
      <c r="C1221" s="6">
        <v>160512</v>
      </c>
      <c r="D1221" s="6">
        <v>160512</v>
      </c>
    </row>
    <row r="1222" spans="1:4" x14ac:dyDescent="0.35">
      <c r="A1222" s="8" t="s">
        <v>1128</v>
      </c>
      <c r="B1222" s="8" t="s">
        <v>4698</v>
      </c>
      <c r="C1222" s="6">
        <v>253440</v>
      </c>
      <c r="D1222" s="6">
        <v>253440</v>
      </c>
    </row>
    <row r="1223" spans="1:4" x14ac:dyDescent="0.35">
      <c r="A1223" s="8" t="s">
        <v>1129</v>
      </c>
      <c r="B1223" s="8" t="s">
        <v>4698</v>
      </c>
      <c r="C1223" s="6">
        <v>109824</v>
      </c>
      <c r="D1223" s="6">
        <v>109824</v>
      </c>
    </row>
    <row r="1224" spans="1:4" x14ac:dyDescent="0.35">
      <c r="A1224" s="8" t="s">
        <v>1130</v>
      </c>
      <c r="B1224" s="8" t="s">
        <v>4698</v>
      </c>
      <c r="C1224" s="6">
        <v>236544</v>
      </c>
      <c r="D1224" s="6">
        <v>236544</v>
      </c>
    </row>
    <row r="1225" spans="1:4" x14ac:dyDescent="0.35">
      <c r="A1225" s="8" t="s">
        <v>1131</v>
      </c>
      <c r="B1225" s="8" t="s">
        <v>4698</v>
      </c>
      <c r="C1225" s="6">
        <v>122496</v>
      </c>
      <c r="D1225" s="6">
        <v>122496</v>
      </c>
    </row>
    <row r="1226" spans="1:4" x14ac:dyDescent="0.35">
      <c r="A1226" s="8" t="s">
        <v>1132</v>
      </c>
      <c r="B1226" s="8" t="s">
        <v>4698</v>
      </c>
      <c r="C1226" s="6">
        <v>130944</v>
      </c>
      <c r="D1226" s="6">
        <v>130944</v>
      </c>
    </row>
    <row r="1227" spans="1:4" x14ac:dyDescent="0.35">
      <c r="A1227" s="8" t="s">
        <v>1133</v>
      </c>
      <c r="B1227" s="8" t="s">
        <v>4698</v>
      </c>
      <c r="C1227" s="6">
        <v>316800</v>
      </c>
      <c r="D1227" s="6">
        <v>316800</v>
      </c>
    </row>
    <row r="1228" spans="1:4" x14ac:dyDescent="0.35">
      <c r="A1228" s="8" t="s">
        <v>1134</v>
      </c>
      <c r="B1228" s="8" t="s">
        <v>4698</v>
      </c>
      <c r="C1228" s="6">
        <v>160512</v>
      </c>
      <c r="D1228" s="6">
        <v>160512</v>
      </c>
    </row>
    <row r="1229" spans="1:4" x14ac:dyDescent="0.35">
      <c r="A1229" s="8" t="s">
        <v>1135</v>
      </c>
      <c r="B1229" s="8" t="s">
        <v>4698</v>
      </c>
      <c r="C1229" s="6">
        <v>287232</v>
      </c>
      <c r="D1229" s="6">
        <v>287232</v>
      </c>
    </row>
    <row r="1230" spans="1:4" x14ac:dyDescent="0.35">
      <c r="A1230" s="8" t="s">
        <v>1136</v>
      </c>
      <c r="B1230" s="8" t="s">
        <v>4698</v>
      </c>
      <c r="C1230" s="6">
        <v>96800</v>
      </c>
      <c r="D1230" s="6">
        <v>96800</v>
      </c>
    </row>
    <row r="1231" spans="1:4" x14ac:dyDescent="0.35">
      <c r="A1231" s="8" t="s">
        <v>1137</v>
      </c>
      <c r="B1231" s="8" t="s">
        <v>4698</v>
      </c>
      <c r="C1231" s="6">
        <v>101376</v>
      </c>
      <c r="D1231" s="6">
        <v>101376</v>
      </c>
    </row>
    <row r="1232" spans="1:4" x14ac:dyDescent="0.35">
      <c r="A1232" s="8" t="s">
        <v>1138</v>
      </c>
      <c r="B1232" s="8" t="s">
        <v>4698</v>
      </c>
      <c r="C1232" s="6">
        <v>367488</v>
      </c>
      <c r="D1232" s="6">
        <v>367488</v>
      </c>
    </row>
    <row r="1233" spans="1:4" x14ac:dyDescent="0.35">
      <c r="A1233" s="8" t="s">
        <v>1139</v>
      </c>
      <c r="B1233" s="8" t="s">
        <v>4698</v>
      </c>
      <c r="C1233" s="6">
        <v>215424</v>
      </c>
      <c r="D1233" s="6">
        <v>215424</v>
      </c>
    </row>
    <row r="1234" spans="1:4" x14ac:dyDescent="0.35">
      <c r="A1234" s="8" t="s">
        <v>1140</v>
      </c>
      <c r="B1234" s="8" t="s">
        <v>4698</v>
      </c>
      <c r="C1234" s="6">
        <v>291456</v>
      </c>
      <c r="D1234" s="6">
        <v>291456</v>
      </c>
    </row>
    <row r="1235" spans="1:4" x14ac:dyDescent="0.35">
      <c r="A1235" s="8" t="s">
        <v>1141</v>
      </c>
      <c r="B1235" s="8" t="s">
        <v>4698</v>
      </c>
      <c r="C1235" s="6">
        <v>237600</v>
      </c>
      <c r="D1235" s="6">
        <v>237600</v>
      </c>
    </row>
    <row r="1236" spans="1:4" x14ac:dyDescent="0.35">
      <c r="A1236" s="8" t="s">
        <v>1142</v>
      </c>
      <c r="B1236" s="8" t="s">
        <v>4698</v>
      </c>
      <c r="C1236" s="6">
        <v>84480</v>
      </c>
      <c r="D1236" s="6">
        <v>84480</v>
      </c>
    </row>
    <row r="1237" spans="1:4" x14ac:dyDescent="0.35">
      <c r="A1237" s="8" t="s">
        <v>1143</v>
      </c>
      <c r="B1237" s="8" t="s">
        <v>4698</v>
      </c>
      <c r="C1237" s="6">
        <v>308352</v>
      </c>
      <c r="D1237" s="6">
        <v>308352</v>
      </c>
    </row>
    <row r="1238" spans="1:4" x14ac:dyDescent="0.35">
      <c r="A1238" s="8" t="s">
        <v>1144</v>
      </c>
      <c r="B1238" s="8" t="s">
        <v>4698</v>
      </c>
      <c r="C1238" s="6">
        <v>135168</v>
      </c>
      <c r="D1238" s="6">
        <v>135168</v>
      </c>
    </row>
    <row r="1239" spans="1:4" x14ac:dyDescent="0.35">
      <c r="A1239" s="8" t="s">
        <v>1145</v>
      </c>
      <c r="B1239" s="8" t="s">
        <v>4698</v>
      </c>
      <c r="C1239" s="6">
        <v>335104</v>
      </c>
      <c r="D1239" s="6">
        <v>335104</v>
      </c>
    </row>
    <row r="1240" spans="1:4" x14ac:dyDescent="0.35">
      <c r="A1240" s="8" t="s">
        <v>1146</v>
      </c>
      <c r="B1240" s="8" t="s">
        <v>4698</v>
      </c>
      <c r="C1240" s="6">
        <v>168960</v>
      </c>
      <c r="D1240" s="6">
        <v>168960</v>
      </c>
    </row>
    <row r="1241" spans="1:4" x14ac:dyDescent="0.35">
      <c r="A1241" s="8" t="s">
        <v>1147</v>
      </c>
      <c r="B1241" s="8" t="s">
        <v>4698</v>
      </c>
      <c r="C1241" s="6">
        <v>435072</v>
      </c>
      <c r="D1241" s="6">
        <v>435072</v>
      </c>
    </row>
    <row r="1242" spans="1:4" x14ac:dyDescent="0.35">
      <c r="A1242" s="8" t="s">
        <v>1148</v>
      </c>
      <c r="B1242" s="8" t="s">
        <v>4698</v>
      </c>
      <c r="C1242" s="6">
        <v>270336</v>
      </c>
      <c r="D1242" s="6">
        <v>270336</v>
      </c>
    </row>
    <row r="1243" spans="1:4" x14ac:dyDescent="0.35">
      <c r="A1243" s="8" t="s">
        <v>1149</v>
      </c>
      <c r="B1243" s="8" t="s">
        <v>4698</v>
      </c>
      <c r="C1243" s="6">
        <v>192896</v>
      </c>
      <c r="D1243" s="6">
        <v>192896</v>
      </c>
    </row>
    <row r="1244" spans="1:4" x14ac:dyDescent="0.35">
      <c r="A1244" s="8" t="s">
        <v>1150</v>
      </c>
      <c r="B1244" s="8" t="s">
        <v>4698</v>
      </c>
      <c r="C1244" s="6">
        <v>329472</v>
      </c>
      <c r="D1244" s="6">
        <v>329472</v>
      </c>
    </row>
    <row r="1245" spans="1:4" x14ac:dyDescent="0.35">
      <c r="A1245" s="8" t="s">
        <v>1151</v>
      </c>
      <c r="B1245" s="8" t="s">
        <v>4698</v>
      </c>
      <c r="C1245" s="6">
        <v>88704</v>
      </c>
      <c r="D1245" s="6">
        <v>88704</v>
      </c>
    </row>
    <row r="1246" spans="1:4" x14ac:dyDescent="0.35">
      <c r="A1246" s="8" t="s">
        <v>1152</v>
      </c>
      <c r="B1246" s="8" t="s">
        <v>4698</v>
      </c>
      <c r="C1246" s="6">
        <v>54912</v>
      </c>
      <c r="D1246" s="6">
        <v>54912</v>
      </c>
    </row>
    <row r="1247" spans="1:4" x14ac:dyDescent="0.35">
      <c r="A1247" s="8" t="s">
        <v>1153</v>
      </c>
      <c r="B1247" s="8" t="s">
        <v>4698</v>
      </c>
      <c r="C1247" s="6">
        <v>629376</v>
      </c>
      <c r="D1247" s="6">
        <v>629376</v>
      </c>
    </row>
    <row r="1248" spans="1:4" x14ac:dyDescent="0.35">
      <c r="A1248" s="8" t="s">
        <v>1154</v>
      </c>
      <c r="B1248" s="8" t="s">
        <v>4698</v>
      </c>
      <c r="C1248" s="6">
        <v>206976</v>
      </c>
      <c r="D1248" s="6">
        <v>206976</v>
      </c>
    </row>
    <row r="1249" spans="1:4" x14ac:dyDescent="0.35">
      <c r="A1249" s="8" t="s">
        <v>1155</v>
      </c>
      <c r="B1249" s="8" t="s">
        <v>4698</v>
      </c>
      <c r="C1249" s="6">
        <v>101376</v>
      </c>
      <c r="D1249" s="6">
        <v>101376</v>
      </c>
    </row>
    <row r="1250" spans="1:4" x14ac:dyDescent="0.35">
      <c r="A1250" s="8" t="s">
        <v>1156</v>
      </c>
      <c r="B1250" s="8" t="s">
        <v>4698</v>
      </c>
      <c r="C1250" s="6">
        <v>126720</v>
      </c>
      <c r="D1250" s="6">
        <v>126720</v>
      </c>
    </row>
    <row r="1251" spans="1:4" x14ac:dyDescent="0.35">
      <c r="A1251" s="8" t="s">
        <v>1157</v>
      </c>
      <c r="B1251" s="8" t="s">
        <v>4698</v>
      </c>
      <c r="C1251" s="6">
        <v>156288</v>
      </c>
      <c r="D1251" s="6">
        <v>156288</v>
      </c>
    </row>
    <row r="1252" spans="1:4" x14ac:dyDescent="0.35">
      <c r="A1252" s="8" t="s">
        <v>1158</v>
      </c>
      <c r="B1252" s="8" t="s">
        <v>4698</v>
      </c>
      <c r="C1252" s="6">
        <v>337920</v>
      </c>
      <c r="D1252" s="6">
        <v>337920</v>
      </c>
    </row>
    <row r="1253" spans="1:4" ht="17.25" customHeight="1" x14ac:dyDescent="0.35">
      <c r="A1253" s="8" t="s">
        <v>1159</v>
      </c>
      <c r="B1253" s="8" t="s">
        <v>4698</v>
      </c>
      <c r="C1253" s="6">
        <v>274560</v>
      </c>
      <c r="D1253" s="6">
        <v>274560</v>
      </c>
    </row>
    <row r="1254" spans="1:4" x14ac:dyDescent="0.35">
      <c r="A1254" s="8" t="s">
        <v>1160</v>
      </c>
      <c r="B1254" s="8" t="s">
        <v>4698</v>
      </c>
      <c r="C1254" s="6">
        <v>228096</v>
      </c>
      <c r="D1254" s="6">
        <v>228096</v>
      </c>
    </row>
    <row r="1255" spans="1:4" x14ac:dyDescent="0.35">
      <c r="A1255" s="8" t="s">
        <v>1161</v>
      </c>
      <c r="B1255" s="8" t="s">
        <v>4698</v>
      </c>
      <c r="C1255" s="6">
        <v>388608</v>
      </c>
      <c r="D1255" s="6">
        <v>388608</v>
      </c>
    </row>
    <row r="1256" spans="1:4" x14ac:dyDescent="0.35">
      <c r="A1256" s="8" t="s">
        <v>1162</v>
      </c>
      <c r="B1256" s="8" t="s">
        <v>4698</v>
      </c>
      <c r="C1256" s="6">
        <v>168960</v>
      </c>
      <c r="D1256" s="6">
        <v>168960</v>
      </c>
    </row>
    <row r="1257" spans="1:4" x14ac:dyDescent="0.35">
      <c r="A1257" s="8" t="s">
        <v>1163</v>
      </c>
      <c r="B1257" s="8" t="s">
        <v>4698</v>
      </c>
      <c r="C1257" s="6">
        <v>350592</v>
      </c>
      <c r="D1257" s="6">
        <v>350592</v>
      </c>
    </row>
    <row r="1258" spans="1:4" x14ac:dyDescent="0.35">
      <c r="A1258" s="8" t="s">
        <v>1164</v>
      </c>
      <c r="B1258" s="8" t="s">
        <v>4698</v>
      </c>
      <c r="C1258" s="6">
        <v>840576</v>
      </c>
      <c r="D1258" s="6">
        <v>840576</v>
      </c>
    </row>
    <row r="1259" spans="1:4" x14ac:dyDescent="0.35">
      <c r="A1259" s="8" t="s">
        <v>1165</v>
      </c>
      <c r="B1259" s="8" t="s">
        <v>4698</v>
      </c>
      <c r="C1259" s="6">
        <v>27720</v>
      </c>
      <c r="D1259" s="6">
        <v>27720</v>
      </c>
    </row>
    <row r="1260" spans="1:4" x14ac:dyDescent="0.35">
      <c r="A1260" s="8" t="s">
        <v>1166</v>
      </c>
      <c r="B1260" s="8" t="s">
        <v>4698</v>
      </c>
      <c r="C1260" s="6">
        <v>722304</v>
      </c>
      <c r="D1260" s="6">
        <v>722304</v>
      </c>
    </row>
    <row r="1261" spans="1:4" x14ac:dyDescent="0.35">
      <c r="A1261" s="8" t="s">
        <v>1167</v>
      </c>
      <c r="B1261" s="8" t="s">
        <v>4698</v>
      </c>
      <c r="C1261" s="6">
        <v>135168</v>
      </c>
      <c r="D1261" s="6">
        <v>135168</v>
      </c>
    </row>
    <row r="1262" spans="1:4" x14ac:dyDescent="0.35">
      <c r="A1262" s="8" t="s">
        <v>1168</v>
      </c>
      <c r="B1262" s="8" t="s">
        <v>4698</v>
      </c>
      <c r="C1262" s="6">
        <v>295680</v>
      </c>
      <c r="D1262" s="6">
        <v>295680</v>
      </c>
    </row>
    <row r="1263" spans="1:4" x14ac:dyDescent="0.35">
      <c r="A1263" s="8" t="s">
        <v>1169</v>
      </c>
      <c r="B1263" s="8" t="s">
        <v>4698</v>
      </c>
      <c r="C1263" s="6">
        <v>329472</v>
      </c>
      <c r="D1263" s="6">
        <v>329472</v>
      </c>
    </row>
    <row r="1264" spans="1:4" x14ac:dyDescent="0.35">
      <c r="A1264" s="8" t="s">
        <v>1170</v>
      </c>
      <c r="B1264" s="8" t="s">
        <v>4698</v>
      </c>
      <c r="C1264" s="6">
        <v>126720</v>
      </c>
      <c r="D1264" s="6">
        <v>126720</v>
      </c>
    </row>
    <row r="1265" spans="1:4" x14ac:dyDescent="0.35">
      <c r="A1265" s="8" t="s">
        <v>1171</v>
      </c>
      <c r="B1265" s="8" t="s">
        <v>4698</v>
      </c>
      <c r="C1265" s="6">
        <v>98560</v>
      </c>
      <c r="D1265" s="6">
        <v>98560</v>
      </c>
    </row>
    <row r="1266" spans="1:4" x14ac:dyDescent="0.35">
      <c r="A1266" s="8" t="s">
        <v>1172</v>
      </c>
      <c r="B1266" s="8" t="s">
        <v>4698</v>
      </c>
      <c r="C1266" s="6">
        <v>219648</v>
      </c>
      <c r="D1266" s="6">
        <v>219648</v>
      </c>
    </row>
    <row r="1267" spans="1:4" x14ac:dyDescent="0.35">
      <c r="A1267" s="8" t="s">
        <v>1173</v>
      </c>
      <c r="B1267" s="8" t="s">
        <v>4698</v>
      </c>
      <c r="C1267" s="6">
        <v>257664</v>
      </c>
      <c r="D1267" s="6">
        <v>257664</v>
      </c>
    </row>
    <row r="1268" spans="1:4" x14ac:dyDescent="0.35">
      <c r="A1268" s="8" t="s">
        <v>1174</v>
      </c>
      <c r="B1268" s="8" t="s">
        <v>4698</v>
      </c>
      <c r="C1268" s="6">
        <v>122496</v>
      </c>
      <c r="D1268" s="6">
        <v>122496</v>
      </c>
    </row>
    <row r="1269" spans="1:4" x14ac:dyDescent="0.35">
      <c r="A1269" s="8" t="s">
        <v>1175</v>
      </c>
      <c r="B1269" s="8" t="s">
        <v>4698</v>
      </c>
      <c r="C1269" s="6">
        <v>654720</v>
      </c>
      <c r="D1269" s="6">
        <v>654720</v>
      </c>
    </row>
    <row r="1270" spans="1:4" x14ac:dyDescent="0.35">
      <c r="A1270" s="8" t="s">
        <v>1176</v>
      </c>
      <c r="B1270" s="8" t="s">
        <v>4698</v>
      </c>
      <c r="C1270" s="6">
        <v>143616</v>
      </c>
      <c r="D1270" s="6">
        <v>143616</v>
      </c>
    </row>
    <row r="1271" spans="1:4" ht="18" customHeight="1" x14ac:dyDescent="0.35">
      <c r="A1271" s="8" t="s">
        <v>1177</v>
      </c>
      <c r="B1271" s="8" t="s">
        <v>4698</v>
      </c>
      <c r="C1271" s="6">
        <v>329472</v>
      </c>
      <c r="D1271" s="6">
        <v>329472</v>
      </c>
    </row>
    <row r="1272" spans="1:4" x14ac:dyDescent="0.35">
      <c r="A1272" s="8" t="s">
        <v>1178</v>
      </c>
      <c r="B1272" s="8" t="s">
        <v>4698</v>
      </c>
      <c r="C1272" s="6">
        <v>323840</v>
      </c>
      <c r="D1272" s="6">
        <v>323840</v>
      </c>
    </row>
    <row r="1273" spans="1:4" x14ac:dyDescent="0.35">
      <c r="A1273" s="8" t="s">
        <v>1179</v>
      </c>
      <c r="B1273" s="8" t="s">
        <v>4698</v>
      </c>
      <c r="C1273" s="6">
        <v>612480</v>
      </c>
      <c r="D1273" s="6">
        <v>612480</v>
      </c>
    </row>
    <row r="1274" spans="1:4" x14ac:dyDescent="0.35">
      <c r="A1274" s="8" t="s">
        <v>1180</v>
      </c>
      <c r="B1274" s="8" t="s">
        <v>4698</v>
      </c>
      <c r="C1274" s="6">
        <v>696960</v>
      </c>
      <c r="D1274" s="6">
        <v>696960</v>
      </c>
    </row>
    <row r="1275" spans="1:4" x14ac:dyDescent="0.35">
      <c r="A1275" s="8" t="s">
        <v>1181</v>
      </c>
      <c r="B1275" s="8" t="s">
        <v>4698</v>
      </c>
      <c r="C1275" s="6">
        <v>274560</v>
      </c>
      <c r="D1275" s="6">
        <v>274560</v>
      </c>
    </row>
    <row r="1276" spans="1:4" x14ac:dyDescent="0.35">
      <c r="A1276" s="8" t="s">
        <v>1182</v>
      </c>
      <c r="B1276" s="8" t="s">
        <v>4698</v>
      </c>
      <c r="C1276" s="6">
        <v>198528</v>
      </c>
      <c r="D1276" s="6">
        <v>198528</v>
      </c>
    </row>
    <row r="1277" spans="1:4" x14ac:dyDescent="0.35">
      <c r="A1277" s="8" t="s">
        <v>1183</v>
      </c>
      <c r="B1277" s="8" t="s">
        <v>4698</v>
      </c>
      <c r="C1277" s="6">
        <v>281600</v>
      </c>
      <c r="D1277" s="6">
        <v>281600</v>
      </c>
    </row>
    <row r="1278" spans="1:4" x14ac:dyDescent="0.35">
      <c r="A1278" s="8" t="s">
        <v>1184</v>
      </c>
      <c r="B1278" s="8" t="s">
        <v>4698</v>
      </c>
      <c r="C1278" s="6">
        <v>308352</v>
      </c>
      <c r="D1278" s="6">
        <v>308352</v>
      </c>
    </row>
    <row r="1279" spans="1:4" x14ac:dyDescent="0.35">
      <c r="A1279" s="8" t="s">
        <v>1185</v>
      </c>
      <c r="B1279" s="8" t="s">
        <v>4698</v>
      </c>
      <c r="C1279" s="6">
        <v>451968</v>
      </c>
      <c r="D1279" s="6">
        <v>451968</v>
      </c>
    </row>
    <row r="1280" spans="1:4" x14ac:dyDescent="0.35">
      <c r="A1280" s="8" t="s">
        <v>1186</v>
      </c>
      <c r="B1280" s="8" t="s">
        <v>4698</v>
      </c>
      <c r="C1280" s="6">
        <v>354816</v>
      </c>
      <c r="D1280" s="6">
        <v>354816</v>
      </c>
    </row>
    <row r="1281" spans="1:4" x14ac:dyDescent="0.35">
      <c r="A1281" s="8" t="s">
        <v>1187</v>
      </c>
      <c r="B1281" s="8" t="s">
        <v>4698</v>
      </c>
      <c r="C1281" s="6">
        <v>460416</v>
      </c>
      <c r="D1281" s="6">
        <v>460416</v>
      </c>
    </row>
    <row r="1282" spans="1:4" x14ac:dyDescent="0.35">
      <c r="A1282" s="8" t="s">
        <v>1188</v>
      </c>
      <c r="B1282" s="8" t="s">
        <v>4698</v>
      </c>
      <c r="C1282" s="6">
        <v>637824</v>
      </c>
      <c r="D1282" s="6">
        <v>637824</v>
      </c>
    </row>
    <row r="1283" spans="1:4" x14ac:dyDescent="0.35">
      <c r="A1283" s="8" t="s">
        <v>1189</v>
      </c>
      <c r="B1283" s="8" t="s">
        <v>4698</v>
      </c>
      <c r="C1283" s="6">
        <v>139392</v>
      </c>
      <c r="D1283" s="6">
        <v>139392</v>
      </c>
    </row>
    <row r="1284" spans="1:4" x14ac:dyDescent="0.35">
      <c r="A1284" s="8" t="s">
        <v>1190</v>
      </c>
      <c r="B1284" s="8" t="s">
        <v>4698</v>
      </c>
      <c r="C1284" s="6">
        <v>346368</v>
      </c>
      <c r="D1284" s="6">
        <v>346368</v>
      </c>
    </row>
    <row r="1285" spans="1:4" x14ac:dyDescent="0.35">
      <c r="A1285" s="8" t="s">
        <v>1191</v>
      </c>
      <c r="B1285" s="8" t="s">
        <v>4698</v>
      </c>
      <c r="C1285" s="6">
        <v>329472</v>
      </c>
      <c r="D1285" s="6">
        <v>329472</v>
      </c>
    </row>
    <row r="1286" spans="1:4" x14ac:dyDescent="0.35">
      <c r="A1286" s="8" t="s">
        <v>1192</v>
      </c>
      <c r="B1286" s="8" t="s">
        <v>4698</v>
      </c>
      <c r="C1286" s="6">
        <v>185856</v>
      </c>
      <c r="D1286" s="6">
        <v>185856</v>
      </c>
    </row>
    <row r="1287" spans="1:4" x14ac:dyDescent="0.35">
      <c r="A1287" s="8" t="s">
        <v>1193</v>
      </c>
      <c r="B1287" s="8" t="s">
        <v>4698</v>
      </c>
      <c r="C1287" s="6">
        <v>439296</v>
      </c>
      <c r="D1287" s="6">
        <v>439296</v>
      </c>
    </row>
    <row r="1288" spans="1:4" x14ac:dyDescent="0.35">
      <c r="A1288" s="8" t="s">
        <v>1194</v>
      </c>
      <c r="B1288" s="8" t="s">
        <v>4698</v>
      </c>
      <c r="C1288" s="6">
        <v>88704</v>
      </c>
      <c r="D1288" s="6">
        <v>88704</v>
      </c>
    </row>
    <row r="1289" spans="1:4" x14ac:dyDescent="0.35">
      <c r="A1289" s="8" t="s">
        <v>1195</v>
      </c>
      <c r="B1289" s="8" t="s">
        <v>4698</v>
      </c>
      <c r="C1289" s="6">
        <v>844400</v>
      </c>
      <c r="D1289" s="6">
        <v>844400</v>
      </c>
    </row>
    <row r="1290" spans="1:4" x14ac:dyDescent="0.35">
      <c r="A1290" s="8" t="s">
        <v>1196</v>
      </c>
      <c r="B1290" s="8" t="s">
        <v>4698</v>
      </c>
      <c r="C1290" s="6">
        <v>139392</v>
      </c>
      <c r="D1290" s="6">
        <v>139392</v>
      </c>
    </row>
    <row r="1291" spans="1:4" x14ac:dyDescent="0.35">
      <c r="A1291" s="8" t="s">
        <v>1197</v>
      </c>
      <c r="B1291" s="8" t="s">
        <v>4698</v>
      </c>
      <c r="C1291" s="6">
        <v>147840</v>
      </c>
      <c r="D1291" s="6">
        <v>147840</v>
      </c>
    </row>
    <row r="1292" spans="1:4" x14ac:dyDescent="0.35">
      <c r="A1292" s="8" t="s">
        <v>1198</v>
      </c>
      <c r="B1292" s="8" t="s">
        <v>4698</v>
      </c>
      <c r="C1292" s="6">
        <v>190080</v>
      </c>
      <c r="D1292" s="6">
        <v>190080</v>
      </c>
    </row>
    <row r="1293" spans="1:4" x14ac:dyDescent="0.35">
      <c r="A1293" s="8" t="s">
        <v>1199</v>
      </c>
      <c r="B1293" s="8" t="s">
        <v>4698</v>
      </c>
      <c r="C1293" s="6">
        <v>392832</v>
      </c>
      <c r="D1293" s="6">
        <v>392832</v>
      </c>
    </row>
    <row r="1294" spans="1:4" x14ac:dyDescent="0.35">
      <c r="A1294" s="8" t="s">
        <v>1200</v>
      </c>
      <c r="B1294" s="8" t="s">
        <v>4698</v>
      </c>
      <c r="C1294" s="6">
        <v>308352</v>
      </c>
      <c r="D1294" s="6">
        <v>308352</v>
      </c>
    </row>
    <row r="1295" spans="1:4" x14ac:dyDescent="0.35">
      <c r="A1295" s="8" t="s">
        <v>1201</v>
      </c>
      <c r="B1295" s="8" t="s">
        <v>4698</v>
      </c>
      <c r="C1295" s="6">
        <v>506880</v>
      </c>
      <c r="D1295" s="6">
        <v>506880</v>
      </c>
    </row>
    <row r="1296" spans="1:4" x14ac:dyDescent="0.35">
      <c r="A1296" s="8" t="s">
        <v>1202</v>
      </c>
      <c r="B1296" s="8" t="s">
        <v>4698</v>
      </c>
      <c r="C1296" s="6">
        <v>354816</v>
      </c>
      <c r="D1296" s="6">
        <v>354816</v>
      </c>
    </row>
    <row r="1297" spans="1:4" x14ac:dyDescent="0.35">
      <c r="A1297" s="8" t="s">
        <v>1203</v>
      </c>
      <c r="B1297" s="8" t="s">
        <v>4698</v>
      </c>
      <c r="C1297" s="6">
        <v>107712</v>
      </c>
      <c r="D1297" s="6">
        <v>107712</v>
      </c>
    </row>
    <row r="1298" spans="1:4" x14ac:dyDescent="0.35">
      <c r="A1298" s="8" t="s">
        <v>1204</v>
      </c>
      <c r="B1298" s="8" t="s">
        <v>4698</v>
      </c>
      <c r="C1298" s="6">
        <v>523776</v>
      </c>
      <c r="D1298" s="6">
        <v>523776</v>
      </c>
    </row>
    <row r="1299" spans="1:4" x14ac:dyDescent="0.35">
      <c r="A1299" s="8" t="s">
        <v>1205</v>
      </c>
      <c r="B1299" s="8" t="s">
        <v>4698</v>
      </c>
      <c r="C1299" s="6">
        <v>59136</v>
      </c>
      <c r="D1299" s="6">
        <v>59136</v>
      </c>
    </row>
    <row r="1300" spans="1:4" x14ac:dyDescent="0.35">
      <c r="A1300" s="8" t="s">
        <v>1206</v>
      </c>
      <c r="B1300" s="8" t="s">
        <v>4698</v>
      </c>
      <c r="C1300" s="6">
        <v>359040</v>
      </c>
      <c r="D1300" s="6">
        <v>359040</v>
      </c>
    </row>
    <row r="1301" spans="1:4" x14ac:dyDescent="0.35">
      <c r="A1301" s="8" t="s">
        <v>1207</v>
      </c>
      <c r="B1301" s="8" t="s">
        <v>4698</v>
      </c>
      <c r="C1301" s="6">
        <v>118272</v>
      </c>
      <c r="D1301" s="6">
        <v>118272</v>
      </c>
    </row>
    <row r="1302" spans="1:4" x14ac:dyDescent="0.35">
      <c r="A1302" s="8" t="s">
        <v>1208</v>
      </c>
      <c r="B1302" s="8" t="s">
        <v>4698</v>
      </c>
      <c r="C1302" s="6">
        <v>299904</v>
      </c>
      <c r="D1302" s="6">
        <v>299904</v>
      </c>
    </row>
    <row r="1303" spans="1:4" x14ac:dyDescent="0.35">
      <c r="A1303" s="8" t="s">
        <v>1209</v>
      </c>
      <c r="B1303" s="8" t="s">
        <v>4698</v>
      </c>
      <c r="C1303" s="6">
        <v>316800</v>
      </c>
      <c r="D1303" s="6">
        <v>316800</v>
      </c>
    </row>
    <row r="1304" spans="1:4" x14ac:dyDescent="0.35">
      <c r="A1304" s="8" t="s">
        <v>1210</v>
      </c>
      <c r="B1304" s="8" t="s">
        <v>4698</v>
      </c>
      <c r="C1304" s="6">
        <v>380160</v>
      </c>
      <c r="D1304" s="6">
        <v>380160</v>
      </c>
    </row>
    <row r="1305" spans="1:4" x14ac:dyDescent="0.35">
      <c r="A1305" s="8" t="s">
        <v>1211</v>
      </c>
      <c r="B1305" s="8" t="s">
        <v>4698</v>
      </c>
      <c r="C1305" s="6">
        <v>633600</v>
      </c>
      <c r="D1305" s="6">
        <v>633600</v>
      </c>
    </row>
    <row r="1306" spans="1:4" x14ac:dyDescent="0.35">
      <c r="A1306" s="8" t="s">
        <v>1212</v>
      </c>
      <c r="B1306" s="8" t="s">
        <v>4698</v>
      </c>
      <c r="C1306" s="6">
        <v>156288</v>
      </c>
      <c r="D1306" s="6">
        <v>156288</v>
      </c>
    </row>
    <row r="1307" spans="1:4" x14ac:dyDescent="0.35">
      <c r="A1307" s="8" t="s">
        <v>1213</v>
      </c>
      <c r="B1307" s="8" t="s">
        <v>4698</v>
      </c>
      <c r="C1307" s="6">
        <v>342144</v>
      </c>
      <c r="D1307" s="6">
        <v>342144</v>
      </c>
    </row>
    <row r="1308" spans="1:4" x14ac:dyDescent="0.35">
      <c r="A1308" s="8" t="s">
        <v>1214</v>
      </c>
      <c r="B1308" s="8" t="s">
        <v>4698</v>
      </c>
      <c r="C1308" s="6">
        <v>398816</v>
      </c>
      <c r="D1308" s="6">
        <v>398816</v>
      </c>
    </row>
    <row r="1309" spans="1:4" x14ac:dyDescent="0.35">
      <c r="A1309" s="8" t="s">
        <v>1214</v>
      </c>
      <c r="B1309" s="8" t="s">
        <v>4698</v>
      </c>
      <c r="C1309" s="6">
        <v>236544</v>
      </c>
      <c r="D1309" s="6">
        <v>236544</v>
      </c>
    </row>
    <row r="1310" spans="1:4" x14ac:dyDescent="0.35">
      <c r="A1310" s="8" t="s">
        <v>1215</v>
      </c>
      <c r="B1310" s="8" t="s">
        <v>4698</v>
      </c>
      <c r="C1310" s="6">
        <v>1220736</v>
      </c>
      <c r="D1310" s="6">
        <v>1220736</v>
      </c>
    </row>
    <row r="1311" spans="1:4" x14ac:dyDescent="0.35">
      <c r="A1311" s="8" t="s">
        <v>1216</v>
      </c>
      <c r="B1311" s="8" t="s">
        <v>4698</v>
      </c>
      <c r="C1311" s="6">
        <v>291456</v>
      </c>
      <c r="D1311" s="6">
        <v>291456</v>
      </c>
    </row>
    <row r="1312" spans="1:4" x14ac:dyDescent="0.35">
      <c r="A1312" s="8" t="s">
        <v>1217</v>
      </c>
      <c r="B1312" s="8" t="s">
        <v>4698</v>
      </c>
      <c r="C1312" s="6">
        <v>274560</v>
      </c>
      <c r="D1312" s="6">
        <v>274560</v>
      </c>
    </row>
    <row r="1313" spans="1:4" x14ac:dyDescent="0.35">
      <c r="A1313" s="8" t="s">
        <v>1218</v>
      </c>
      <c r="B1313" s="8" t="s">
        <v>4698</v>
      </c>
      <c r="C1313" s="6">
        <v>785664</v>
      </c>
      <c r="D1313" s="6">
        <v>785664</v>
      </c>
    </row>
    <row r="1314" spans="1:4" x14ac:dyDescent="0.35">
      <c r="A1314" s="8" t="s">
        <v>1219</v>
      </c>
      <c r="B1314" s="8" t="s">
        <v>4698</v>
      </c>
      <c r="C1314" s="6">
        <v>69300</v>
      </c>
      <c r="D1314" s="6">
        <v>69300</v>
      </c>
    </row>
    <row r="1315" spans="1:4" x14ac:dyDescent="0.35">
      <c r="A1315" s="8" t="s">
        <v>1220</v>
      </c>
      <c r="B1315" s="8" t="s">
        <v>4698</v>
      </c>
      <c r="C1315" s="6">
        <v>122496</v>
      </c>
      <c r="D1315" s="6">
        <v>122496</v>
      </c>
    </row>
    <row r="1316" spans="1:4" x14ac:dyDescent="0.35">
      <c r="A1316" s="8" t="s">
        <v>1221</v>
      </c>
      <c r="B1316" s="8" t="s">
        <v>4698</v>
      </c>
      <c r="C1316" s="6">
        <v>223872</v>
      </c>
      <c r="D1316" s="6">
        <v>223872</v>
      </c>
    </row>
    <row r="1317" spans="1:4" x14ac:dyDescent="0.35">
      <c r="A1317" s="8" t="s">
        <v>1222</v>
      </c>
      <c r="B1317" s="8" t="s">
        <v>4698</v>
      </c>
      <c r="C1317" s="6">
        <v>63360</v>
      </c>
      <c r="D1317" s="6">
        <v>63360</v>
      </c>
    </row>
    <row r="1318" spans="1:4" x14ac:dyDescent="0.35">
      <c r="A1318" s="8" t="s">
        <v>1223</v>
      </c>
      <c r="B1318" s="8" t="s">
        <v>4698</v>
      </c>
      <c r="C1318" s="6">
        <v>768768</v>
      </c>
      <c r="D1318" s="6">
        <v>768768</v>
      </c>
    </row>
    <row r="1319" spans="1:4" x14ac:dyDescent="0.35">
      <c r="A1319" s="8" t="s">
        <v>1224</v>
      </c>
      <c r="B1319" s="8" t="s">
        <v>4698</v>
      </c>
      <c r="C1319" s="6">
        <v>180856</v>
      </c>
      <c r="D1319" s="6">
        <v>180856</v>
      </c>
    </row>
    <row r="1320" spans="1:4" x14ac:dyDescent="0.35">
      <c r="A1320" s="8" t="s">
        <v>1225</v>
      </c>
      <c r="B1320" s="8" t="s">
        <v>4698</v>
      </c>
      <c r="C1320" s="6">
        <v>384384</v>
      </c>
      <c r="D1320" s="6">
        <v>384384</v>
      </c>
    </row>
    <row r="1321" spans="1:4" x14ac:dyDescent="0.35">
      <c r="A1321" s="8" t="s">
        <v>1226</v>
      </c>
      <c r="B1321" s="8" t="s">
        <v>4698</v>
      </c>
      <c r="C1321" s="6">
        <v>870144</v>
      </c>
      <c r="D1321" s="6">
        <v>870144</v>
      </c>
    </row>
    <row r="1322" spans="1:4" x14ac:dyDescent="0.35">
      <c r="A1322" s="8" t="s">
        <v>1227</v>
      </c>
      <c r="B1322" s="8" t="s">
        <v>4698</v>
      </c>
      <c r="C1322" s="6">
        <v>1098240</v>
      </c>
      <c r="D1322" s="6">
        <v>1098240</v>
      </c>
    </row>
    <row r="1323" spans="1:4" x14ac:dyDescent="0.35">
      <c r="A1323" s="8" t="s">
        <v>1228</v>
      </c>
      <c r="B1323" s="8" t="s">
        <v>4698</v>
      </c>
      <c r="C1323" s="6">
        <v>88704</v>
      </c>
      <c r="D1323" s="6">
        <v>88704</v>
      </c>
    </row>
    <row r="1324" spans="1:4" x14ac:dyDescent="0.35">
      <c r="A1324" s="8" t="s">
        <v>1229</v>
      </c>
      <c r="B1324" s="8" t="s">
        <v>4698</v>
      </c>
      <c r="C1324" s="6">
        <v>114048</v>
      </c>
      <c r="D1324" s="6">
        <v>114048</v>
      </c>
    </row>
    <row r="1325" spans="1:4" x14ac:dyDescent="0.35">
      <c r="A1325" s="8" t="s">
        <v>1230</v>
      </c>
      <c r="B1325" s="8" t="s">
        <v>4698</v>
      </c>
      <c r="C1325" s="6">
        <v>168960</v>
      </c>
      <c r="D1325" s="6">
        <v>168960</v>
      </c>
    </row>
    <row r="1326" spans="1:4" x14ac:dyDescent="0.35">
      <c r="A1326" s="8" t="s">
        <v>1231</v>
      </c>
      <c r="B1326" s="8" t="s">
        <v>4698</v>
      </c>
      <c r="C1326" s="6">
        <v>105600</v>
      </c>
      <c r="D1326" s="6">
        <v>105600</v>
      </c>
    </row>
    <row r="1327" spans="1:4" x14ac:dyDescent="0.35">
      <c r="A1327" s="8" t="s">
        <v>1232</v>
      </c>
      <c r="B1327" s="8" t="s">
        <v>4698</v>
      </c>
      <c r="C1327" s="6">
        <v>164736</v>
      </c>
      <c r="D1327" s="6">
        <v>164736</v>
      </c>
    </row>
    <row r="1328" spans="1:4" x14ac:dyDescent="0.35">
      <c r="A1328" s="8" t="s">
        <v>1233</v>
      </c>
      <c r="B1328" s="8" t="s">
        <v>4698</v>
      </c>
      <c r="C1328" s="6">
        <v>130944</v>
      </c>
      <c r="D1328" s="6">
        <v>130944</v>
      </c>
    </row>
    <row r="1329" spans="1:4" x14ac:dyDescent="0.35">
      <c r="A1329" s="8" t="s">
        <v>1234</v>
      </c>
      <c r="B1329" s="8" t="s">
        <v>4698</v>
      </c>
      <c r="C1329" s="6">
        <v>67584</v>
      </c>
      <c r="D1329" s="6">
        <v>67584</v>
      </c>
    </row>
    <row r="1330" spans="1:4" ht="16.5" customHeight="1" x14ac:dyDescent="0.35">
      <c r="A1330" s="8" t="s">
        <v>1235</v>
      </c>
      <c r="B1330" s="8" t="s">
        <v>4698</v>
      </c>
      <c r="C1330" s="6">
        <v>283008</v>
      </c>
      <c r="D1330" s="6">
        <v>283008</v>
      </c>
    </row>
    <row r="1331" spans="1:4" x14ac:dyDescent="0.35">
      <c r="A1331" s="8" t="s">
        <v>1236</v>
      </c>
      <c r="B1331" s="8" t="s">
        <v>4698</v>
      </c>
      <c r="C1331" s="6">
        <v>181632</v>
      </c>
      <c r="D1331" s="6">
        <v>181632</v>
      </c>
    </row>
    <row r="1332" spans="1:4" x14ac:dyDescent="0.35">
      <c r="A1332" s="8" t="s">
        <v>1237</v>
      </c>
      <c r="B1332" s="8" t="s">
        <v>4698</v>
      </c>
      <c r="C1332" s="6">
        <v>25344</v>
      </c>
      <c r="D1332" s="6">
        <v>25344</v>
      </c>
    </row>
    <row r="1333" spans="1:4" x14ac:dyDescent="0.35">
      <c r="A1333" s="8" t="s">
        <v>1238</v>
      </c>
      <c r="B1333" s="8" t="s">
        <v>4698</v>
      </c>
      <c r="C1333" s="6">
        <v>183040</v>
      </c>
      <c r="D1333" s="6">
        <v>183040</v>
      </c>
    </row>
    <row r="1334" spans="1:4" x14ac:dyDescent="0.35">
      <c r="A1334" s="8" t="s">
        <v>1239</v>
      </c>
      <c r="B1334" s="8" t="s">
        <v>4698</v>
      </c>
      <c r="C1334" s="6">
        <v>354816</v>
      </c>
      <c r="D1334" s="6">
        <v>354816</v>
      </c>
    </row>
    <row r="1335" spans="1:4" x14ac:dyDescent="0.35">
      <c r="A1335" s="8" t="s">
        <v>1240</v>
      </c>
      <c r="B1335" s="8" t="s">
        <v>4698</v>
      </c>
      <c r="C1335" s="6">
        <v>443520</v>
      </c>
      <c r="D1335" s="6">
        <v>443520</v>
      </c>
    </row>
    <row r="1336" spans="1:4" x14ac:dyDescent="0.35">
      <c r="A1336" s="8" t="s">
        <v>1241</v>
      </c>
      <c r="B1336" s="8" t="s">
        <v>4698</v>
      </c>
      <c r="C1336" s="6">
        <v>599808</v>
      </c>
      <c r="D1336" s="6">
        <v>599808</v>
      </c>
    </row>
    <row r="1337" spans="1:4" x14ac:dyDescent="0.35">
      <c r="A1337" s="8" t="s">
        <v>1242</v>
      </c>
      <c r="B1337" s="8" t="s">
        <v>4698</v>
      </c>
      <c r="C1337" s="6">
        <v>304128</v>
      </c>
      <c r="D1337" s="6">
        <v>304128</v>
      </c>
    </row>
    <row r="1338" spans="1:4" x14ac:dyDescent="0.35">
      <c r="A1338" s="8" t="s">
        <v>1243</v>
      </c>
      <c r="B1338" s="8" t="s">
        <v>4698</v>
      </c>
      <c r="C1338" s="6">
        <v>312576</v>
      </c>
      <c r="D1338" s="6">
        <v>312576</v>
      </c>
    </row>
    <row r="1339" spans="1:4" x14ac:dyDescent="0.35">
      <c r="A1339" s="8" t="s">
        <v>1244</v>
      </c>
      <c r="B1339" s="8" t="s">
        <v>4698</v>
      </c>
      <c r="C1339" s="6">
        <v>139392</v>
      </c>
      <c r="D1339" s="6">
        <v>139392</v>
      </c>
    </row>
    <row r="1340" spans="1:4" x14ac:dyDescent="0.35">
      <c r="A1340" s="8" t="s">
        <v>1245</v>
      </c>
      <c r="B1340" s="8" t="s">
        <v>4698</v>
      </c>
      <c r="C1340" s="6">
        <v>232320</v>
      </c>
      <c r="D1340" s="6">
        <v>232320</v>
      </c>
    </row>
    <row r="1341" spans="1:4" x14ac:dyDescent="0.35">
      <c r="A1341" s="8" t="s">
        <v>1246</v>
      </c>
      <c r="B1341" s="8" t="s">
        <v>4698</v>
      </c>
      <c r="C1341" s="6">
        <v>105600</v>
      </c>
      <c r="D1341" s="6">
        <v>105600</v>
      </c>
    </row>
    <row r="1342" spans="1:4" x14ac:dyDescent="0.35">
      <c r="A1342" s="8" t="s">
        <v>1247</v>
      </c>
      <c r="B1342" s="8" t="s">
        <v>4698</v>
      </c>
      <c r="C1342" s="6">
        <v>671616</v>
      </c>
      <c r="D1342" s="6">
        <v>671616</v>
      </c>
    </row>
    <row r="1343" spans="1:4" x14ac:dyDescent="0.35">
      <c r="A1343" s="8" t="s">
        <v>1248</v>
      </c>
      <c r="B1343" s="8" t="s">
        <v>4698</v>
      </c>
      <c r="C1343" s="6">
        <v>450560</v>
      </c>
      <c r="D1343" s="6">
        <v>450560</v>
      </c>
    </row>
    <row r="1344" spans="1:4" x14ac:dyDescent="0.35">
      <c r="A1344" s="8" t="s">
        <v>1249</v>
      </c>
      <c r="B1344" s="8" t="s">
        <v>4698</v>
      </c>
      <c r="C1344" s="6">
        <v>247104</v>
      </c>
      <c r="D1344" s="6">
        <v>247104</v>
      </c>
    </row>
    <row r="1345" spans="1:4" x14ac:dyDescent="0.35">
      <c r="A1345" s="8" t="s">
        <v>1250</v>
      </c>
      <c r="B1345" s="8" t="s">
        <v>4698</v>
      </c>
      <c r="C1345" s="6">
        <v>97152</v>
      </c>
      <c r="D1345" s="6">
        <v>97152</v>
      </c>
    </row>
    <row r="1346" spans="1:4" x14ac:dyDescent="0.35">
      <c r="A1346" s="8" t="s">
        <v>1251</v>
      </c>
      <c r="B1346" s="8" t="s">
        <v>4698</v>
      </c>
      <c r="C1346" s="6">
        <v>295680</v>
      </c>
      <c r="D1346" s="6">
        <v>295680</v>
      </c>
    </row>
    <row r="1347" spans="1:4" x14ac:dyDescent="0.35">
      <c r="A1347" s="8" t="s">
        <v>1252</v>
      </c>
      <c r="B1347" s="8" t="s">
        <v>4698</v>
      </c>
      <c r="C1347" s="6">
        <v>152064</v>
      </c>
      <c r="D1347" s="6">
        <v>152064</v>
      </c>
    </row>
    <row r="1348" spans="1:4" x14ac:dyDescent="0.35">
      <c r="A1348" s="8" t="s">
        <v>1253</v>
      </c>
      <c r="B1348" s="8" t="s">
        <v>4698</v>
      </c>
      <c r="C1348" s="6">
        <v>519552</v>
      </c>
      <c r="D1348" s="6">
        <v>519552</v>
      </c>
    </row>
    <row r="1349" spans="1:4" x14ac:dyDescent="0.35">
      <c r="A1349" s="8" t="s">
        <v>1254</v>
      </c>
      <c r="B1349" s="8" t="s">
        <v>4698</v>
      </c>
      <c r="C1349" s="6">
        <v>21120</v>
      </c>
      <c r="D1349" s="6">
        <v>21120</v>
      </c>
    </row>
    <row r="1350" spans="1:4" x14ac:dyDescent="0.35">
      <c r="A1350" s="8" t="s">
        <v>1255</v>
      </c>
      <c r="B1350" s="8" t="s">
        <v>4698</v>
      </c>
      <c r="C1350" s="6">
        <v>16896</v>
      </c>
      <c r="D1350" s="6">
        <v>16896</v>
      </c>
    </row>
    <row r="1351" spans="1:4" x14ac:dyDescent="0.35">
      <c r="A1351" s="8" t="s">
        <v>1256</v>
      </c>
      <c r="B1351" s="8" t="s">
        <v>4698</v>
      </c>
      <c r="C1351" s="6">
        <v>253440</v>
      </c>
      <c r="D1351" s="6">
        <v>253440</v>
      </c>
    </row>
    <row r="1352" spans="1:4" x14ac:dyDescent="0.35">
      <c r="A1352" s="8" t="s">
        <v>1257</v>
      </c>
      <c r="B1352" s="8" t="s">
        <v>4698</v>
      </c>
      <c r="C1352" s="6">
        <v>118272</v>
      </c>
      <c r="D1352" s="6">
        <v>118272</v>
      </c>
    </row>
    <row r="1353" spans="1:4" x14ac:dyDescent="0.35">
      <c r="A1353" s="8" t="s">
        <v>1258</v>
      </c>
      <c r="B1353" s="8" t="s">
        <v>4698</v>
      </c>
      <c r="C1353" s="6">
        <v>42240</v>
      </c>
      <c r="D1353" s="6">
        <v>42240</v>
      </c>
    </row>
    <row r="1354" spans="1:4" x14ac:dyDescent="0.35">
      <c r="A1354" s="8" t="s">
        <v>1259</v>
      </c>
      <c r="B1354" s="8" t="s">
        <v>4698</v>
      </c>
      <c r="C1354" s="6">
        <v>929280</v>
      </c>
      <c r="D1354" s="6">
        <v>929280</v>
      </c>
    </row>
    <row r="1355" spans="1:4" x14ac:dyDescent="0.35">
      <c r="A1355" s="8" t="s">
        <v>1260</v>
      </c>
      <c r="B1355" s="8" t="s">
        <v>4698</v>
      </c>
      <c r="C1355" s="6">
        <v>253440</v>
      </c>
      <c r="D1355" s="6">
        <v>253440</v>
      </c>
    </row>
    <row r="1356" spans="1:4" x14ac:dyDescent="0.35">
      <c r="A1356" s="8" t="s">
        <v>1261</v>
      </c>
      <c r="B1356" s="8" t="s">
        <v>4698</v>
      </c>
      <c r="C1356" s="6">
        <v>73920</v>
      </c>
      <c r="D1356" s="6">
        <v>73920</v>
      </c>
    </row>
    <row r="1357" spans="1:4" x14ac:dyDescent="0.35">
      <c r="A1357" s="8" t="s">
        <v>1262</v>
      </c>
      <c r="B1357" s="8" t="s">
        <v>4698</v>
      </c>
      <c r="C1357" s="6">
        <v>350592</v>
      </c>
      <c r="D1357" s="6">
        <v>350592</v>
      </c>
    </row>
    <row r="1358" spans="1:4" x14ac:dyDescent="0.35">
      <c r="A1358" s="8" t="s">
        <v>1263</v>
      </c>
      <c r="B1358" s="8" t="s">
        <v>4698</v>
      </c>
      <c r="C1358" s="6">
        <v>675840</v>
      </c>
      <c r="D1358" s="6">
        <v>675840</v>
      </c>
    </row>
    <row r="1359" spans="1:4" x14ac:dyDescent="0.35">
      <c r="A1359" s="8" t="s">
        <v>1264</v>
      </c>
      <c r="B1359" s="8" t="s">
        <v>4698</v>
      </c>
      <c r="C1359" s="6">
        <v>91520</v>
      </c>
      <c r="D1359" s="6">
        <v>91520</v>
      </c>
    </row>
    <row r="1360" spans="1:4" x14ac:dyDescent="0.35">
      <c r="A1360" s="8" t="s">
        <v>1265</v>
      </c>
      <c r="B1360" s="8" t="s">
        <v>4698</v>
      </c>
      <c r="C1360" s="6">
        <v>152064</v>
      </c>
      <c r="D1360" s="6">
        <v>152064</v>
      </c>
    </row>
    <row r="1361" spans="1:4" x14ac:dyDescent="0.35">
      <c r="A1361" s="8" t="s">
        <v>1266</v>
      </c>
      <c r="B1361" s="8" t="s">
        <v>4698</v>
      </c>
      <c r="C1361" s="6">
        <v>126720</v>
      </c>
      <c r="D1361" s="6">
        <v>126720</v>
      </c>
    </row>
    <row r="1362" spans="1:4" x14ac:dyDescent="0.35">
      <c r="A1362" s="8" t="s">
        <v>1267</v>
      </c>
      <c r="B1362" s="8" t="s">
        <v>4698</v>
      </c>
      <c r="C1362" s="6">
        <v>346368</v>
      </c>
      <c r="D1362" s="6">
        <v>346368</v>
      </c>
    </row>
    <row r="1363" spans="1:4" x14ac:dyDescent="0.35">
      <c r="A1363" s="8" t="s">
        <v>1268</v>
      </c>
      <c r="B1363" s="8" t="s">
        <v>4698</v>
      </c>
      <c r="C1363" s="6">
        <v>194304</v>
      </c>
      <c r="D1363" s="6">
        <v>194304</v>
      </c>
    </row>
    <row r="1364" spans="1:4" x14ac:dyDescent="0.35">
      <c r="A1364" s="8" t="s">
        <v>1269</v>
      </c>
      <c r="B1364" s="8" t="s">
        <v>4698</v>
      </c>
      <c r="C1364" s="6">
        <v>130944</v>
      </c>
      <c r="D1364" s="6">
        <v>130944</v>
      </c>
    </row>
    <row r="1365" spans="1:4" x14ac:dyDescent="0.35">
      <c r="A1365" s="8" t="s">
        <v>1270</v>
      </c>
      <c r="B1365" s="8" t="s">
        <v>4698</v>
      </c>
      <c r="C1365" s="6">
        <v>30624</v>
      </c>
      <c r="D1365" s="6">
        <v>30624</v>
      </c>
    </row>
    <row r="1366" spans="1:4" x14ac:dyDescent="0.35">
      <c r="A1366" s="8" t="s">
        <v>1270</v>
      </c>
      <c r="B1366" s="8" t="s">
        <v>4698</v>
      </c>
      <c r="C1366" s="6">
        <v>40832</v>
      </c>
      <c r="D1366" s="6">
        <v>40832</v>
      </c>
    </row>
    <row r="1367" spans="1:4" x14ac:dyDescent="0.35">
      <c r="A1367" s="8" t="s">
        <v>1271</v>
      </c>
      <c r="B1367" s="8" t="s">
        <v>4698</v>
      </c>
      <c r="C1367" s="6">
        <v>841632</v>
      </c>
      <c r="D1367" s="6">
        <v>841632</v>
      </c>
    </row>
    <row r="1368" spans="1:4" x14ac:dyDescent="0.35">
      <c r="A1368" s="8" t="s">
        <v>1272</v>
      </c>
      <c r="B1368" s="8" t="s">
        <v>4698</v>
      </c>
      <c r="C1368" s="6">
        <v>1140344</v>
      </c>
      <c r="D1368" s="6">
        <f>553344+587000</f>
        <v>1140344</v>
      </c>
    </row>
    <row r="1369" spans="1:4" x14ac:dyDescent="0.35">
      <c r="A1369" s="8" t="s">
        <v>1273</v>
      </c>
      <c r="B1369" s="8" t="s">
        <v>4698</v>
      </c>
      <c r="C1369" s="6">
        <v>101376</v>
      </c>
      <c r="D1369" s="6">
        <v>101376</v>
      </c>
    </row>
    <row r="1370" spans="1:4" x14ac:dyDescent="0.35">
      <c r="A1370" s="8" t="s">
        <v>1274</v>
      </c>
      <c r="B1370" s="8" t="s">
        <v>4698</v>
      </c>
      <c r="C1370" s="6">
        <v>135168</v>
      </c>
      <c r="D1370" s="6">
        <v>135168</v>
      </c>
    </row>
    <row r="1371" spans="1:4" x14ac:dyDescent="0.35">
      <c r="A1371" s="8" t="s">
        <v>1275</v>
      </c>
      <c r="B1371" s="8" t="s">
        <v>4698</v>
      </c>
      <c r="C1371" s="6">
        <v>215424</v>
      </c>
      <c r="D1371" s="6">
        <v>215424</v>
      </c>
    </row>
    <row r="1372" spans="1:4" x14ac:dyDescent="0.35">
      <c r="A1372" s="8" t="s">
        <v>1276</v>
      </c>
      <c r="B1372" s="8" t="s">
        <v>4698</v>
      </c>
      <c r="C1372" s="6">
        <v>102300</v>
      </c>
      <c r="D1372" s="6">
        <v>102300</v>
      </c>
    </row>
    <row r="1373" spans="1:4" x14ac:dyDescent="0.35">
      <c r="A1373" s="8" t="s">
        <v>1277</v>
      </c>
      <c r="B1373" s="8" t="s">
        <v>4698</v>
      </c>
      <c r="C1373" s="6">
        <v>481536</v>
      </c>
      <c r="D1373" s="6">
        <v>481536</v>
      </c>
    </row>
    <row r="1374" spans="1:4" x14ac:dyDescent="0.35">
      <c r="A1374" s="8" t="s">
        <v>1278</v>
      </c>
      <c r="B1374" s="8" t="s">
        <v>4698</v>
      </c>
      <c r="C1374" s="6">
        <v>185856</v>
      </c>
      <c r="D1374" s="6">
        <v>185856</v>
      </c>
    </row>
    <row r="1375" spans="1:4" x14ac:dyDescent="0.35">
      <c r="A1375" s="8" t="s">
        <v>1279</v>
      </c>
      <c r="B1375" s="8" t="s">
        <v>4698</v>
      </c>
      <c r="C1375" s="6">
        <v>405504</v>
      </c>
      <c r="D1375" s="6">
        <v>405504</v>
      </c>
    </row>
    <row r="1376" spans="1:4" x14ac:dyDescent="0.35">
      <c r="A1376" s="8" t="s">
        <v>1280</v>
      </c>
      <c r="B1376" s="8" t="s">
        <v>4698</v>
      </c>
      <c r="C1376" s="6">
        <v>215424</v>
      </c>
      <c r="D1376" s="6">
        <v>215424</v>
      </c>
    </row>
    <row r="1377" spans="1:4" x14ac:dyDescent="0.35">
      <c r="A1377" s="8" t="s">
        <v>1281</v>
      </c>
      <c r="B1377" s="8" t="s">
        <v>4698</v>
      </c>
      <c r="C1377" s="6">
        <v>71808</v>
      </c>
      <c r="D1377" s="6">
        <v>71808</v>
      </c>
    </row>
    <row r="1378" spans="1:4" x14ac:dyDescent="0.35">
      <c r="A1378" s="8" t="s">
        <v>1282</v>
      </c>
      <c r="B1378" s="8" t="s">
        <v>4698</v>
      </c>
      <c r="C1378" s="6">
        <v>126720</v>
      </c>
      <c r="D1378" s="6">
        <v>126720</v>
      </c>
    </row>
    <row r="1379" spans="1:4" x14ac:dyDescent="0.35">
      <c r="A1379" s="8" t="s">
        <v>1283</v>
      </c>
      <c r="B1379" s="8" t="s">
        <v>4698</v>
      </c>
      <c r="C1379" s="6">
        <v>107360</v>
      </c>
      <c r="D1379" s="6">
        <v>107360</v>
      </c>
    </row>
    <row r="1380" spans="1:4" x14ac:dyDescent="0.35">
      <c r="A1380" s="8" t="s">
        <v>1284</v>
      </c>
      <c r="B1380" s="8" t="s">
        <v>4698</v>
      </c>
      <c r="C1380" s="6">
        <v>418176</v>
      </c>
      <c r="D1380" s="6">
        <v>418176</v>
      </c>
    </row>
    <row r="1381" spans="1:4" x14ac:dyDescent="0.35">
      <c r="A1381" s="8" t="s">
        <v>1285</v>
      </c>
      <c r="B1381" s="8" t="s">
        <v>4698</v>
      </c>
      <c r="C1381" s="6">
        <v>105600</v>
      </c>
      <c r="D1381" s="6">
        <v>105600</v>
      </c>
    </row>
    <row r="1382" spans="1:4" x14ac:dyDescent="0.35">
      <c r="A1382" s="8" t="s">
        <v>1286</v>
      </c>
      <c r="B1382" s="8" t="s">
        <v>4698</v>
      </c>
      <c r="C1382" s="6">
        <v>299904</v>
      </c>
      <c r="D1382" s="6">
        <v>299904</v>
      </c>
    </row>
    <row r="1383" spans="1:4" x14ac:dyDescent="0.35">
      <c r="A1383" s="8" t="s">
        <v>1287</v>
      </c>
      <c r="B1383" s="8" t="s">
        <v>4698</v>
      </c>
      <c r="C1383" s="6">
        <v>603328</v>
      </c>
      <c r="D1383" s="6">
        <v>603328</v>
      </c>
    </row>
    <row r="1384" spans="1:4" x14ac:dyDescent="0.35">
      <c r="A1384" s="8" t="s">
        <v>1288</v>
      </c>
      <c r="B1384" s="8" t="s">
        <v>4698</v>
      </c>
      <c r="C1384" s="6">
        <v>240768</v>
      </c>
      <c r="D1384" s="6">
        <v>240768</v>
      </c>
    </row>
    <row r="1385" spans="1:4" x14ac:dyDescent="0.35">
      <c r="A1385" s="8" t="s">
        <v>1289</v>
      </c>
      <c r="B1385" s="8" t="s">
        <v>4698</v>
      </c>
      <c r="C1385" s="6">
        <v>278432</v>
      </c>
      <c r="D1385" s="6">
        <v>278432</v>
      </c>
    </row>
    <row r="1386" spans="1:4" x14ac:dyDescent="0.35">
      <c r="A1386" s="8" t="s">
        <v>1290</v>
      </c>
      <c r="B1386" s="8" t="s">
        <v>4698</v>
      </c>
      <c r="C1386" s="6">
        <v>642048</v>
      </c>
      <c r="D1386" s="6">
        <v>642048</v>
      </c>
    </row>
    <row r="1387" spans="1:4" x14ac:dyDescent="0.35">
      <c r="A1387" s="8" t="s">
        <v>1291</v>
      </c>
      <c r="B1387" s="8" t="s">
        <v>4698</v>
      </c>
      <c r="C1387" s="6">
        <v>143616</v>
      </c>
      <c r="D1387" s="6">
        <v>143616</v>
      </c>
    </row>
    <row r="1388" spans="1:4" x14ac:dyDescent="0.35">
      <c r="A1388" s="8" t="s">
        <v>1292</v>
      </c>
      <c r="B1388" s="8" t="s">
        <v>4698</v>
      </c>
      <c r="C1388" s="6">
        <v>329472</v>
      </c>
      <c r="D1388" s="6">
        <v>329472</v>
      </c>
    </row>
    <row r="1389" spans="1:4" x14ac:dyDescent="0.35">
      <c r="A1389" s="8" t="s">
        <v>1293</v>
      </c>
      <c r="B1389" s="8" t="s">
        <v>4698</v>
      </c>
      <c r="C1389" s="6">
        <v>707520</v>
      </c>
      <c r="D1389" s="6">
        <v>707520</v>
      </c>
    </row>
    <row r="1390" spans="1:4" x14ac:dyDescent="0.35">
      <c r="A1390" s="8" t="s">
        <v>1294</v>
      </c>
      <c r="B1390" s="8" t="s">
        <v>4698</v>
      </c>
      <c r="C1390" s="6">
        <v>451968</v>
      </c>
      <c r="D1390" s="6">
        <v>451968</v>
      </c>
    </row>
    <row r="1391" spans="1:4" x14ac:dyDescent="0.35">
      <c r="A1391" s="8" t="s">
        <v>1295</v>
      </c>
      <c r="B1391" s="8" t="s">
        <v>4698</v>
      </c>
      <c r="C1391" s="6">
        <v>206976</v>
      </c>
      <c r="D1391" s="6">
        <v>206976</v>
      </c>
    </row>
    <row r="1392" spans="1:4" x14ac:dyDescent="0.35">
      <c r="A1392" s="8" t="s">
        <v>1296</v>
      </c>
      <c r="B1392" s="8" t="s">
        <v>4698</v>
      </c>
      <c r="C1392" s="6">
        <v>422400</v>
      </c>
      <c r="D1392" s="6">
        <v>422400</v>
      </c>
    </row>
    <row r="1393" spans="1:4" x14ac:dyDescent="0.35">
      <c r="A1393" s="8" t="s">
        <v>1297</v>
      </c>
      <c r="B1393" s="8" t="s">
        <v>4698</v>
      </c>
      <c r="C1393" s="6">
        <v>71456</v>
      </c>
      <c r="D1393" s="6">
        <v>71456</v>
      </c>
    </row>
    <row r="1394" spans="1:4" x14ac:dyDescent="0.35">
      <c r="A1394" s="8" t="s">
        <v>1298</v>
      </c>
      <c r="B1394" s="8" t="s">
        <v>4698</v>
      </c>
      <c r="C1394" s="6">
        <v>363264</v>
      </c>
      <c r="D1394" s="6">
        <v>363264</v>
      </c>
    </row>
    <row r="1395" spans="1:4" x14ac:dyDescent="0.35">
      <c r="A1395" s="8" t="s">
        <v>1299</v>
      </c>
      <c r="B1395" s="8" t="s">
        <v>4698</v>
      </c>
      <c r="C1395" s="6">
        <v>173184</v>
      </c>
      <c r="D1395" s="6">
        <v>173184</v>
      </c>
    </row>
    <row r="1396" spans="1:4" x14ac:dyDescent="0.35">
      <c r="A1396" s="8" t="s">
        <v>1300</v>
      </c>
      <c r="B1396" s="8" t="s">
        <v>4698</v>
      </c>
      <c r="C1396" s="6">
        <v>173184</v>
      </c>
      <c r="D1396" s="6">
        <v>173184</v>
      </c>
    </row>
    <row r="1397" spans="1:4" x14ac:dyDescent="0.35">
      <c r="A1397" s="8" t="s">
        <v>1301</v>
      </c>
      <c r="B1397" s="8" t="s">
        <v>4698</v>
      </c>
      <c r="C1397" s="6">
        <v>123552</v>
      </c>
      <c r="D1397" s="6">
        <v>123552</v>
      </c>
    </row>
    <row r="1398" spans="1:4" x14ac:dyDescent="0.35">
      <c r="A1398" s="8" t="s">
        <v>1302</v>
      </c>
      <c r="B1398" s="8" t="s">
        <v>4698</v>
      </c>
      <c r="C1398" s="6">
        <v>68904</v>
      </c>
      <c r="D1398" s="6">
        <v>68904</v>
      </c>
    </row>
    <row r="1399" spans="1:4" x14ac:dyDescent="0.35">
      <c r="A1399" s="8" t="s">
        <v>1303</v>
      </c>
      <c r="B1399" s="8" t="s">
        <v>4698</v>
      </c>
      <c r="C1399" s="6">
        <v>77220</v>
      </c>
      <c r="D1399" s="6">
        <v>77220</v>
      </c>
    </row>
    <row r="1400" spans="1:4" x14ac:dyDescent="0.35">
      <c r="A1400" s="8" t="s">
        <v>1304</v>
      </c>
      <c r="B1400" s="8" t="s">
        <v>4698</v>
      </c>
      <c r="C1400" s="6">
        <v>337920</v>
      </c>
      <c r="D1400" s="6">
        <v>337920</v>
      </c>
    </row>
    <row r="1401" spans="1:4" x14ac:dyDescent="0.35">
      <c r="A1401" s="8" t="s">
        <v>1305</v>
      </c>
      <c r="B1401" s="8" t="s">
        <v>4698</v>
      </c>
      <c r="C1401" s="6">
        <v>236544</v>
      </c>
      <c r="D1401" s="6">
        <v>236544</v>
      </c>
    </row>
    <row r="1402" spans="1:4" x14ac:dyDescent="0.35">
      <c r="A1402" s="8" t="s">
        <v>1306</v>
      </c>
      <c r="B1402" s="8" t="s">
        <v>4698</v>
      </c>
      <c r="C1402" s="6">
        <v>211200</v>
      </c>
      <c r="D1402" s="6">
        <v>211200</v>
      </c>
    </row>
    <row r="1403" spans="1:4" x14ac:dyDescent="0.35">
      <c r="A1403" s="8" t="s">
        <v>1307</v>
      </c>
      <c r="B1403" s="8" t="s">
        <v>4698</v>
      </c>
      <c r="C1403" s="6">
        <v>181632</v>
      </c>
      <c r="D1403" s="6">
        <v>181632</v>
      </c>
    </row>
    <row r="1404" spans="1:4" x14ac:dyDescent="0.35">
      <c r="A1404" s="8" t="s">
        <v>1308</v>
      </c>
      <c r="B1404" s="8" t="s">
        <v>4698</v>
      </c>
      <c r="C1404" s="6">
        <v>177408</v>
      </c>
      <c r="D1404" s="6">
        <v>177408</v>
      </c>
    </row>
    <row r="1405" spans="1:4" ht="17.25" customHeight="1" x14ac:dyDescent="0.35">
      <c r="A1405" s="8" t="s">
        <v>1309</v>
      </c>
      <c r="B1405" s="8" t="s">
        <v>4698</v>
      </c>
      <c r="C1405" s="6">
        <v>582912</v>
      </c>
      <c r="D1405" s="6">
        <v>582912</v>
      </c>
    </row>
    <row r="1406" spans="1:4" x14ac:dyDescent="0.35">
      <c r="A1406" s="8" t="s">
        <v>1310</v>
      </c>
      <c r="B1406" s="8" t="s">
        <v>4698</v>
      </c>
      <c r="C1406" s="6">
        <v>426624</v>
      </c>
      <c r="D1406" s="6">
        <v>426624</v>
      </c>
    </row>
    <row r="1407" spans="1:4" x14ac:dyDescent="0.35">
      <c r="A1407" s="8" t="s">
        <v>1311</v>
      </c>
      <c r="B1407" s="8" t="s">
        <v>4698</v>
      </c>
      <c r="C1407" s="6">
        <v>669856</v>
      </c>
      <c r="D1407" s="6">
        <v>669856</v>
      </c>
    </row>
    <row r="1408" spans="1:4" x14ac:dyDescent="0.35">
      <c r="A1408" s="8" t="s">
        <v>1312</v>
      </c>
      <c r="B1408" s="8" t="s">
        <v>4698</v>
      </c>
      <c r="C1408" s="6">
        <v>215424</v>
      </c>
      <c r="D1408" s="6">
        <v>215424</v>
      </c>
    </row>
    <row r="1409" spans="1:4" x14ac:dyDescent="0.35">
      <c r="A1409" s="8" t="s">
        <v>1313</v>
      </c>
      <c r="B1409" s="8" t="s">
        <v>4698</v>
      </c>
      <c r="C1409" s="6">
        <v>249216</v>
      </c>
      <c r="D1409" s="6">
        <v>249216</v>
      </c>
    </row>
    <row r="1410" spans="1:4" x14ac:dyDescent="0.35">
      <c r="A1410" s="8" t="s">
        <v>1314</v>
      </c>
      <c r="B1410" s="8" t="s">
        <v>4698</v>
      </c>
      <c r="C1410" s="6">
        <v>291456</v>
      </c>
      <c r="D1410" s="6">
        <v>291456</v>
      </c>
    </row>
    <row r="1411" spans="1:4" x14ac:dyDescent="0.35">
      <c r="A1411" s="8" t="s">
        <v>1315</v>
      </c>
      <c r="B1411" s="8" t="s">
        <v>4698</v>
      </c>
      <c r="C1411" s="6">
        <v>221760</v>
      </c>
      <c r="D1411" s="6">
        <v>221760</v>
      </c>
    </row>
    <row r="1412" spans="1:4" x14ac:dyDescent="0.35">
      <c r="A1412" s="8" t="s">
        <v>1316</v>
      </c>
      <c r="B1412" s="8" t="s">
        <v>4698</v>
      </c>
      <c r="C1412" s="6">
        <v>304128</v>
      </c>
      <c r="D1412" s="6">
        <v>304128</v>
      </c>
    </row>
    <row r="1413" spans="1:4" x14ac:dyDescent="0.35">
      <c r="A1413" s="8" t="s">
        <v>1317</v>
      </c>
      <c r="B1413" s="8" t="s">
        <v>4698</v>
      </c>
      <c r="C1413" s="6">
        <v>329472</v>
      </c>
      <c r="D1413" s="6">
        <v>329472</v>
      </c>
    </row>
    <row r="1414" spans="1:4" x14ac:dyDescent="0.35">
      <c r="A1414" s="8" t="s">
        <v>1318</v>
      </c>
      <c r="B1414" s="8" t="s">
        <v>4698</v>
      </c>
      <c r="C1414" s="6">
        <v>164736</v>
      </c>
      <c r="D1414" s="6">
        <v>164736</v>
      </c>
    </row>
    <row r="1415" spans="1:4" x14ac:dyDescent="0.35">
      <c r="A1415" s="8" t="s">
        <v>1319</v>
      </c>
      <c r="B1415" s="8" t="s">
        <v>4698</v>
      </c>
      <c r="C1415" s="6">
        <v>130944</v>
      </c>
      <c r="D1415" s="6">
        <v>130944</v>
      </c>
    </row>
    <row r="1416" spans="1:4" x14ac:dyDescent="0.35">
      <c r="A1416" s="8" t="s">
        <v>1320</v>
      </c>
      <c r="B1416" s="8" t="s">
        <v>4698</v>
      </c>
      <c r="C1416" s="6">
        <v>166496</v>
      </c>
      <c r="D1416" s="6">
        <v>166496</v>
      </c>
    </row>
    <row r="1417" spans="1:4" x14ac:dyDescent="0.35">
      <c r="A1417" s="8" t="s">
        <v>1321</v>
      </c>
      <c r="B1417" s="8" t="s">
        <v>4698</v>
      </c>
      <c r="C1417" s="6">
        <v>236544</v>
      </c>
      <c r="D1417" s="6">
        <v>236544</v>
      </c>
    </row>
    <row r="1418" spans="1:4" x14ac:dyDescent="0.35">
      <c r="A1418" s="8" t="s">
        <v>1322</v>
      </c>
      <c r="B1418" s="8" t="s">
        <v>4698</v>
      </c>
      <c r="C1418" s="6">
        <v>346368</v>
      </c>
      <c r="D1418" s="6">
        <v>346368</v>
      </c>
    </row>
    <row r="1419" spans="1:4" x14ac:dyDescent="0.35">
      <c r="A1419" s="8" t="s">
        <v>1323</v>
      </c>
      <c r="B1419" s="8" t="s">
        <v>4698</v>
      </c>
      <c r="C1419" s="6">
        <v>73920</v>
      </c>
      <c r="D1419" s="6">
        <v>73920</v>
      </c>
    </row>
    <row r="1420" spans="1:4" x14ac:dyDescent="0.35">
      <c r="A1420" s="8" t="s">
        <v>1324</v>
      </c>
      <c r="B1420" s="8" t="s">
        <v>4698</v>
      </c>
      <c r="C1420" s="6">
        <v>223872</v>
      </c>
      <c r="D1420" s="6">
        <v>223872</v>
      </c>
    </row>
    <row r="1421" spans="1:4" x14ac:dyDescent="0.35">
      <c r="A1421" s="8" t="s">
        <v>1325</v>
      </c>
      <c r="B1421" s="8" t="s">
        <v>4698</v>
      </c>
      <c r="C1421" s="6">
        <v>185856</v>
      </c>
      <c r="D1421" s="6">
        <v>185856</v>
      </c>
    </row>
    <row r="1422" spans="1:4" x14ac:dyDescent="0.35">
      <c r="A1422" s="8" t="s">
        <v>1326</v>
      </c>
      <c r="B1422" s="8" t="s">
        <v>4698</v>
      </c>
      <c r="C1422" s="6">
        <v>211200</v>
      </c>
      <c r="D1422" s="6">
        <v>211200</v>
      </c>
    </row>
    <row r="1423" spans="1:4" ht="16.5" customHeight="1" x14ac:dyDescent="0.35">
      <c r="A1423" s="8" t="s">
        <v>1327</v>
      </c>
      <c r="B1423" s="8" t="s">
        <v>4698</v>
      </c>
      <c r="C1423" s="6">
        <v>325248</v>
      </c>
      <c r="D1423" s="6">
        <v>325248</v>
      </c>
    </row>
    <row r="1424" spans="1:4" x14ac:dyDescent="0.35">
      <c r="A1424" s="8" t="s">
        <v>1328</v>
      </c>
      <c r="B1424" s="8" t="s">
        <v>4698</v>
      </c>
      <c r="C1424" s="6">
        <v>367488</v>
      </c>
      <c r="D1424" s="6">
        <v>367488</v>
      </c>
    </row>
    <row r="1425" spans="1:4" x14ac:dyDescent="0.35">
      <c r="A1425" s="8" t="s">
        <v>1329</v>
      </c>
      <c r="B1425" s="8" t="s">
        <v>4698</v>
      </c>
      <c r="C1425" s="6">
        <v>608256</v>
      </c>
      <c r="D1425" s="6">
        <v>608256</v>
      </c>
    </row>
    <row r="1426" spans="1:4" x14ac:dyDescent="0.35">
      <c r="A1426" s="8" t="s">
        <v>1330</v>
      </c>
      <c r="B1426" s="8" t="s">
        <v>4698</v>
      </c>
      <c r="C1426" s="6">
        <v>625152</v>
      </c>
      <c r="D1426" s="6">
        <v>625152</v>
      </c>
    </row>
    <row r="1427" spans="1:4" x14ac:dyDescent="0.35">
      <c r="A1427" s="8" t="s">
        <v>1331</v>
      </c>
      <c r="B1427" s="8" t="s">
        <v>4698</v>
      </c>
      <c r="C1427" s="6">
        <v>190080</v>
      </c>
      <c r="D1427" s="6">
        <v>190080</v>
      </c>
    </row>
    <row r="1428" spans="1:4" x14ac:dyDescent="0.35">
      <c r="A1428" s="8" t="s">
        <v>1332</v>
      </c>
      <c r="B1428" s="8" t="s">
        <v>4698</v>
      </c>
      <c r="C1428" s="6">
        <v>147840</v>
      </c>
      <c r="D1428" s="6">
        <v>147840</v>
      </c>
    </row>
    <row r="1429" spans="1:4" x14ac:dyDescent="0.35">
      <c r="A1429" s="8" t="s">
        <v>1333</v>
      </c>
      <c r="B1429" s="8" t="s">
        <v>4698</v>
      </c>
      <c r="C1429" s="6">
        <v>405504</v>
      </c>
      <c r="D1429" s="6">
        <v>405504</v>
      </c>
    </row>
    <row r="1430" spans="1:4" x14ac:dyDescent="0.35">
      <c r="A1430" s="8" t="s">
        <v>1334</v>
      </c>
      <c r="B1430" s="8" t="s">
        <v>4698</v>
      </c>
      <c r="C1430" s="6">
        <v>380160</v>
      </c>
      <c r="D1430" s="6">
        <v>380160</v>
      </c>
    </row>
    <row r="1431" spans="1:4" x14ac:dyDescent="0.35">
      <c r="A1431" s="8" t="s">
        <v>1335</v>
      </c>
      <c r="B1431" s="8" t="s">
        <v>4698</v>
      </c>
      <c r="C1431" s="6">
        <v>236192</v>
      </c>
      <c r="D1431" s="6">
        <v>236192</v>
      </c>
    </row>
    <row r="1432" spans="1:4" x14ac:dyDescent="0.35">
      <c r="A1432" s="8" t="s">
        <v>1336</v>
      </c>
      <c r="B1432" s="8" t="s">
        <v>4698</v>
      </c>
      <c r="C1432" s="6">
        <v>302016</v>
      </c>
      <c r="D1432" s="6">
        <v>302016</v>
      </c>
    </row>
    <row r="1433" spans="1:4" x14ac:dyDescent="0.35">
      <c r="A1433" s="8" t="s">
        <v>1337</v>
      </c>
      <c r="B1433" s="8" t="s">
        <v>4698</v>
      </c>
      <c r="C1433" s="6">
        <v>308352</v>
      </c>
      <c r="D1433" s="6">
        <v>308352</v>
      </c>
    </row>
    <row r="1434" spans="1:4" x14ac:dyDescent="0.35">
      <c r="A1434" s="8" t="s">
        <v>1338</v>
      </c>
      <c r="B1434" s="8" t="s">
        <v>4698</v>
      </c>
      <c r="C1434" s="6">
        <v>249216</v>
      </c>
      <c r="D1434" s="6">
        <v>249216</v>
      </c>
    </row>
    <row r="1435" spans="1:4" x14ac:dyDescent="0.35">
      <c r="A1435" s="8" t="s">
        <v>1339</v>
      </c>
      <c r="B1435" s="8" t="s">
        <v>4698</v>
      </c>
      <c r="C1435" s="6">
        <v>130944</v>
      </c>
      <c r="D1435" s="6">
        <v>130944</v>
      </c>
    </row>
    <row r="1436" spans="1:4" x14ac:dyDescent="0.35">
      <c r="A1436" s="8" t="s">
        <v>1340</v>
      </c>
      <c r="B1436" s="8" t="s">
        <v>4698</v>
      </c>
      <c r="C1436" s="6">
        <v>359040</v>
      </c>
      <c r="D1436" s="6">
        <v>359040</v>
      </c>
    </row>
    <row r="1437" spans="1:4" x14ac:dyDescent="0.35">
      <c r="A1437" s="8" t="s">
        <v>1341</v>
      </c>
      <c r="B1437" s="8" t="s">
        <v>4698</v>
      </c>
      <c r="C1437" s="6">
        <v>337920</v>
      </c>
      <c r="D1437" s="6">
        <v>337920</v>
      </c>
    </row>
    <row r="1438" spans="1:4" x14ac:dyDescent="0.35">
      <c r="A1438" s="8" t="s">
        <v>1342</v>
      </c>
      <c r="B1438" s="8" t="s">
        <v>4698</v>
      </c>
      <c r="C1438" s="6">
        <v>156288</v>
      </c>
      <c r="D1438" s="6">
        <v>156288</v>
      </c>
    </row>
    <row r="1439" spans="1:4" x14ac:dyDescent="0.35">
      <c r="A1439" s="8" t="s">
        <v>1343</v>
      </c>
      <c r="B1439" s="8" t="s">
        <v>4698</v>
      </c>
      <c r="C1439" s="6">
        <v>1013760</v>
      </c>
      <c r="D1439" s="6">
        <v>1013760</v>
      </c>
    </row>
    <row r="1440" spans="1:4" x14ac:dyDescent="0.35">
      <c r="A1440" s="8" t="s">
        <v>1344</v>
      </c>
      <c r="B1440" s="8" t="s">
        <v>4698</v>
      </c>
      <c r="C1440" s="6">
        <v>295680</v>
      </c>
      <c r="D1440" s="6">
        <v>295680</v>
      </c>
    </row>
    <row r="1441" spans="1:4" x14ac:dyDescent="0.35">
      <c r="A1441" s="8" t="s">
        <v>1345</v>
      </c>
      <c r="B1441" s="8" t="s">
        <v>4698</v>
      </c>
      <c r="C1441" s="6">
        <v>63360</v>
      </c>
      <c r="D1441" s="6">
        <v>63360</v>
      </c>
    </row>
    <row r="1442" spans="1:4" x14ac:dyDescent="0.35">
      <c r="A1442" s="8" t="s">
        <v>1346</v>
      </c>
      <c r="B1442" s="8" t="s">
        <v>4698</v>
      </c>
      <c r="C1442" s="6">
        <v>154880</v>
      </c>
      <c r="D1442" s="6">
        <v>154880</v>
      </c>
    </row>
    <row r="1443" spans="1:4" x14ac:dyDescent="0.35">
      <c r="A1443" s="8" t="s">
        <v>1347</v>
      </c>
      <c r="B1443" s="8" t="s">
        <v>4698</v>
      </c>
      <c r="C1443" s="6">
        <v>202752</v>
      </c>
      <c r="D1443" s="6">
        <v>202752</v>
      </c>
    </row>
    <row r="1444" spans="1:4" x14ac:dyDescent="0.35">
      <c r="A1444" s="8" t="s">
        <v>1348</v>
      </c>
      <c r="B1444" s="8" t="s">
        <v>4698</v>
      </c>
      <c r="C1444" s="6">
        <v>422400</v>
      </c>
      <c r="D1444" s="6">
        <v>422400</v>
      </c>
    </row>
    <row r="1445" spans="1:4" x14ac:dyDescent="0.35">
      <c r="A1445" s="8" t="s">
        <v>1349</v>
      </c>
      <c r="B1445" s="8" t="s">
        <v>4698</v>
      </c>
      <c r="C1445" s="6">
        <v>1056000</v>
      </c>
      <c r="D1445" s="6">
        <v>1056000</v>
      </c>
    </row>
    <row r="1446" spans="1:4" x14ac:dyDescent="0.35">
      <c r="A1446" s="8" t="s">
        <v>1350</v>
      </c>
      <c r="B1446" s="8" t="s">
        <v>4698</v>
      </c>
      <c r="C1446" s="6">
        <v>574454</v>
      </c>
      <c r="D1446" s="6">
        <v>574454</v>
      </c>
    </row>
    <row r="1447" spans="1:4" x14ac:dyDescent="0.35">
      <c r="A1447" s="8" t="s">
        <v>1351</v>
      </c>
      <c r="B1447" s="8" t="s">
        <v>4698</v>
      </c>
      <c r="C1447" s="6">
        <v>422400</v>
      </c>
      <c r="D1447" s="6">
        <v>422400</v>
      </c>
    </row>
    <row r="1448" spans="1:4" x14ac:dyDescent="0.35">
      <c r="A1448" s="8" t="s">
        <v>1352</v>
      </c>
      <c r="B1448" s="8" t="s">
        <v>4698</v>
      </c>
      <c r="C1448" s="6">
        <v>257664</v>
      </c>
      <c r="D1448" s="6">
        <v>257664</v>
      </c>
    </row>
    <row r="1449" spans="1:4" x14ac:dyDescent="0.35">
      <c r="A1449" s="8" t="s">
        <v>1353</v>
      </c>
      <c r="B1449" s="8" t="s">
        <v>4698</v>
      </c>
      <c r="C1449" s="6">
        <v>173184</v>
      </c>
      <c r="D1449" s="6">
        <v>173184</v>
      </c>
    </row>
    <row r="1450" spans="1:4" x14ac:dyDescent="0.35">
      <c r="A1450" s="8" t="s">
        <v>1354</v>
      </c>
      <c r="B1450" s="8" t="s">
        <v>4698</v>
      </c>
      <c r="C1450" s="6">
        <v>743424</v>
      </c>
      <c r="D1450" s="6">
        <v>743424</v>
      </c>
    </row>
    <row r="1451" spans="1:4" x14ac:dyDescent="0.35">
      <c r="A1451" s="8" t="s">
        <v>1355</v>
      </c>
      <c r="B1451" s="8" t="s">
        <v>4698</v>
      </c>
      <c r="C1451" s="6">
        <v>173184</v>
      </c>
      <c r="D1451" s="6">
        <v>173184</v>
      </c>
    </row>
    <row r="1452" spans="1:4" x14ac:dyDescent="0.35">
      <c r="A1452" s="8" t="s">
        <v>1356</v>
      </c>
      <c r="B1452" s="8" t="s">
        <v>4698</v>
      </c>
      <c r="C1452" s="6">
        <v>384384</v>
      </c>
      <c r="D1452" s="6">
        <v>384384</v>
      </c>
    </row>
    <row r="1453" spans="1:4" x14ac:dyDescent="0.35">
      <c r="A1453" s="8" t="s">
        <v>1357</v>
      </c>
      <c r="B1453" s="8" t="s">
        <v>4698</v>
      </c>
      <c r="C1453" s="6">
        <v>160512</v>
      </c>
      <c r="D1453" s="6">
        <v>160512</v>
      </c>
    </row>
    <row r="1454" spans="1:4" x14ac:dyDescent="0.35">
      <c r="A1454" s="8" t="s">
        <v>1358</v>
      </c>
      <c r="B1454" s="8" t="s">
        <v>4698</v>
      </c>
      <c r="C1454" s="6">
        <v>219648</v>
      </c>
      <c r="D1454" s="6">
        <v>219648</v>
      </c>
    </row>
    <row r="1455" spans="1:4" x14ac:dyDescent="0.35">
      <c r="A1455" s="8" t="s">
        <v>1359</v>
      </c>
      <c r="B1455" s="8" t="s">
        <v>4698</v>
      </c>
      <c r="C1455" s="6">
        <v>135520</v>
      </c>
      <c r="D1455" s="6">
        <v>135520</v>
      </c>
    </row>
    <row r="1456" spans="1:4" x14ac:dyDescent="0.35">
      <c r="A1456" s="8" t="s">
        <v>1360</v>
      </c>
      <c r="B1456" s="8" t="s">
        <v>4698</v>
      </c>
      <c r="C1456" s="6">
        <v>143616</v>
      </c>
      <c r="D1456" s="6">
        <v>143616</v>
      </c>
    </row>
    <row r="1457" spans="1:4" x14ac:dyDescent="0.35">
      <c r="A1457" s="8" t="s">
        <v>1360</v>
      </c>
      <c r="B1457" s="8" t="s">
        <v>4698</v>
      </c>
      <c r="C1457" s="6">
        <v>434195</v>
      </c>
      <c r="D1457" s="6">
        <v>434195</v>
      </c>
    </row>
    <row r="1458" spans="1:4" x14ac:dyDescent="0.35">
      <c r="A1458" s="8" t="s">
        <v>1361</v>
      </c>
      <c r="B1458" s="8" t="s">
        <v>4698</v>
      </c>
      <c r="C1458" s="6">
        <v>426624</v>
      </c>
      <c r="D1458" s="6">
        <v>426624</v>
      </c>
    </row>
    <row r="1459" spans="1:4" x14ac:dyDescent="0.35">
      <c r="A1459" s="8" t="s">
        <v>1362</v>
      </c>
      <c r="B1459" s="8" t="s">
        <v>4698</v>
      </c>
      <c r="C1459" s="6">
        <v>401280</v>
      </c>
      <c r="D1459" s="6">
        <v>401280</v>
      </c>
    </row>
    <row r="1460" spans="1:4" x14ac:dyDescent="0.35">
      <c r="A1460" s="8" t="s">
        <v>1363</v>
      </c>
      <c r="B1460" s="8" t="s">
        <v>4698</v>
      </c>
      <c r="C1460" s="6">
        <v>223872</v>
      </c>
      <c r="D1460" s="6">
        <v>223872</v>
      </c>
    </row>
    <row r="1461" spans="1:4" x14ac:dyDescent="0.35">
      <c r="A1461" s="8" t="s">
        <v>1364</v>
      </c>
      <c r="B1461" s="8" t="s">
        <v>4698</v>
      </c>
      <c r="C1461" s="6">
        <v>506880</v>
      </c>
      <c r="D1461" s="6">
        <v>506880</v>
      </c>
    </row>
    <row r="1462" spans="1:4" x14ac:dyDescent="0.35">
      <c r="A1462" s="8" t="s">
        <v>1365</v>
      </c>
      <c r="B1462" s="8" t="s">
        <v>4698</v>
      </c>
      <c r="C1462" s="6">
        <v>337920</v>
      </c>
      <c r="D1462" s="6">
        <v>337920</v>
      </c>
    </row>
    <row r="1463" spans="1:4" x14ac:dyDescent="0.35">
      <c r="A1463" s="8" t="s">
        <v>1366</v>
      </c>
      <c r="B1463" s="8" t="s">
        <v>4698</v>
      </c>
      <c r="C1463" s="6">
        <v>321024</v>
      </c>
      <c r="D1463" s="6">
        <v>321024</v>
      </c>
    </row>
    <row r="1464" spans="1:4" x14ac:dyDescent="0.35">
      <c r="A1464" s="8" t="s">
        <v>1367</v>
      </c>
      <c r="B1464" s="8" t="s">
        <v>4698</v>
      </c>
      <c r="C1464" s="6">
        <v>451968</v>
      </c>
      <c r="D1464" s="6">
        <v>451968</v>
      </c>
    </row>
    <row r="1465" spans="1:4" x14ac:dyDescent="0.35">
      <c r="A1465" s="8" t="s">
        <v>1368</v>
      </c>
      <c r="B1465" s="8" t="s">
        <v>4698</v>
      </c>
      <c r="C1465" s="6">
        <v>244992</v>
      </c>
      <c r="D1465" s="6">
        <v>244992</v>
      </c>
    </row>
    <row r="1466" spans="1:4" x14ac:dyDescent="0.35">
      <c r="A1466" s="8" t="s">
        <v>1369</v>
      </c>
      <c r="B1466" s="8" t="s">
        <v>4698</v>
      </c>
      <c r="C1466" s="6">
        <v>135520</v>
      </c>
      <c r="D1466" s="6">
        <v>135520</v>
      </c>
    </row>
    <row r="1467" spans="1:4" x14ac:dyDescent="0.35">
      <c r="A1467" s="8" t="s">
        <v>1370</v>
      </c>
      <c r="B1467" s="8" t="s">
        <v>4698</v>
      </c>
      <c r="C1467" s="6">
        <v>109824</v>
      </c>
      <c r="D1467" s="6">
        <v>109824</v>
      </c>
    </row>
    <row r="1468" spans="1:4" ht="15.75" customHeight="1" x14ac:dyDescent="0.35">
      <c r="A1468" s="8" t="s">
        <v>1371</v>
      </c>
      <c r="B1468" s="8" t="s">
        <v>4698</v>
      </c>
      <c r="C1468" s="6">
        <v>147840</v>
      </c>
      <c r="D1468" s="6">
        <v>147840</v>
      </c>
    </row>
    <row r="1469" spans="1:4" x14ac:dyDescent="0.35">
      <c r="A1469" s="8" t="s">
        <v>1372</v>
      </c>
      <c r="B1469" s="8" t="s">
        <v>4698</v>
      </c>
      <c r="C1469" s="6">
        <v>101376</v>
      </c>
      <c r="D1469" s="6">
        <v>101376</v>
      </c>
    </row>
    <row r="1470" spans="1:4" x14ac:dyDescent="0.35">
      <c r="A1470" s="8" t="s">
        <v>1373</v>
      </c>
      <c r="B1470" s="8" t="s">
        <v>4698</v>
      </c>
      <c r="C1470" s="6">
        <v>185856</v>
      </c>
      <c r="D1470" s="6">
        <v>185856</v>
      </c>
    </row>
    <row r="1471" spans="1:4" x14ac:dyDescent="0.35">
      <c r="A1471" s="8" t="s">
        <v>1374</v>
      </c>
      <c r="B1471" s="8" t="s">
        <v>4698</v>
      </c>
      <c r="C1471" s="6">
        <v>183040</v>
      </c>
      <c r="D1471" s="6">
        <v>183040</v>
      </c>
    </row>
    <row r="1472" spans="1:4" x14ac:dyDescent="0.35">
      <c r="A1472" s="8" t="s">
        <v>1375</v>
      </c>
      <c r="B1472" s="8" t="s">
        <v>4698</v>
      </c>
      <c r="C1472" s="6">
        <v>109824</v>
      </c>
      <c r="D1472" s="6">
        <v>109824</v>
      </c>
    </row>
    <row r="1473" spans="1:4" x14ac:dyDescent="0.35">
      <c r="A1473" s="8" t="s">
        <v>1376</v>
      </c>
      <c r="B1473" s="8" t="s">
        <v>4698</v>
      </c>
      <c r="C1473" s="6">
        <v>46585</v>
      </c>
      <c r="D1473" s="6">
        <v>46585</v>
      </c>
    </row>
    <row r="1474" spans="1:4" x14ac:dyDescent="0.35">
      <c r="A1474" s="8" t="s">
        <v>1377</v>
      </c>
      <c r="B1474" s="8" t="s">
        <v>4698</v>
      </c>
      <c r="C1474" s="6">
        <v>760320</v>
      </c>
      <c r="D1474" s="6">
        <v>760320</v>
      </c>
    </row>
    <row r="1475" spans="1:4" x14ac:dyDescent="0.35">
      <c r="A1475" s="8" t="s">
        <v>1378</v>
      </c>
      <c r="B1475" s="8" t="s">
        <v>4698</v>
      </c>
      <c r="C1475" s="6">
        <v>489984</v>
      </c>
      <c r="D1475" s="6">
        <v>489984</v>
      </c>
    </row>
    <row r="1476" spans="1:4" x14ac:dyDescent="0.35">
      <c r="A1476" s="8" t="s">
        <v>1379</v>
      </c>
      <c r="B1476" s="8" t="s">
        <v>4698</v>
      </c>
      <c r="C1476" s="6">
        <v>228096</v>
      </c>
      <c r="D1476" s="6">
        <v>228096</v>
      </c>
    </row>
    <row r="1477" spans="1:4" x14ac:dyDescent="0.35">
      <c r="A1477" s="8" t="s">
        <v>1380</v>
      </c>
      <c r="B1477" s="8" t="s">
        <v>4698</v>
      </c>
      <c r="C1477" s="6">
        <v>275616</v>
      </c>
      <c r="D1477" s="6">
        <v>275616</v>
      </c>
    </row>
    <row r="1478" spans="1:4" x14ac:dyDescent="0.35">
      <c r="A1478" s="8" t="s">
        <v>1381</v>
      </c>
      <c r="B1478" s="8" t="s">
        <v>4698</v>
      </c>
      <c r="C1478" s="6">
        <v>401280</v>
      </c>
      <c r="D1478" s="6">
        <v>401280</v>
      </c>
    </row>
    <row r="1479" spans="1:4" x14ac:dyDescent="0.35">
      <c r="A1479" s="8" t="s">
        <v>1382</v>
      </c>
      <c r="B1479" s="8" t="s">
        <v>4698</v>
      </c>
      <c r="C1479" s="6">
        <v>392832</v>
      </c>
      <c r="D1479" s="6">
        <v>392832</v>
      </c>
    </row>
    <row r="1480" spans="1:4" x14ac:dyDescent="0.35">
      <c r="A1480" s="8" t="s">
        <v>1383</v>
      </c>
      <c r="B1480" s="8" t="s">
        <v>4698</v>
      </c>
      <c r="C1480" s="6">
        <v>168960</v>
      </c>
      <c r="D1480" s="6">
        <v>168960</v>
      </c>
    </row>
    <row r="1481" spans="1:4" x14ac:dyDescent="0.35">
      <c r="A1481" s="8" t="s">
        <v>1384</v>
      </c>
      <c r="B1481" s="8" t="s">
        <v>4698</v>
      </c>
      <c r="C1481" s="6">
        <v>139392</v>
      </c>
      <c r="D1481" s="6">
        <v>139392</v>
      </c>
    </row>
    <row r="1482" spans="1:4" x14ac:dyDescent="0.35">
      <c r="A1482" s="8" t="s">
        <v>1385</v>
      </c>
      <c r="B1482" s="8" t="s">
        <v>4698</v>
      </c>
      <c r="C1482" s="6">
        <v>219648</v>
      </c>
      <c r="D1482" s="6">
        <v>219648</v>
      </c>
    </row>
    <row r="1483" spans="1:4" x14ac:dyDescent="0.35">
      <c r="A1483" s="8" t="s">
        <v>1386</v>
      </c>
      <c r="B1483" s="8" t="s">
        <v>4698</v>
      </c>
      <c r="C1483" s="6">
        <v>439296</v>
      </c>
      <c r="D1483" s="6">
        <v>439296</v>
      </c>
    </row>
    <row r="1484" spans="1:4" x14ac:dyDescent="0.35">
      <c r="A1484" s="8" t="s">
        <v>1387</v>
      </c>
      <c r="B1484" s="8" t="s">
        <v>4698</v>
      </c>
      <c r="C1484" s="6">
        <v>232320</v>
      </c>
      <c r="D1484" s="6">
        <v>232320</v>
      </c>
    </row>
    <row r="1485" spans="1:4" x14ac:dyDescent="0.35">
      <c r="A1485" s="8" t="s">
        <v>1388</v>
      </c>
      <c r="B1485" s="8" t="s">
        <v>4698</v>
      </c>
      <c r="C1485" s="6">
        <v>88704</v>
      </c>
      <c r="D1485" s="6">
        <v>88704</v>
      </c>
    </row>
    <row r="1486" spans="1:4" x14ac:dyDescent="0.35">
      <c r="A1486" s="8" t="s">
        <v>1389</v>
      </c>
      <c r="B1486" s="8" t="s">
        <v>4698</v>
      </c>
      <c r="C1486" s="6">
        <v>633600</v>
      </c>
      <c r="D1486" s="6">
        <v>633600</v>
      </c>
    </row>
    <row r="1487" spans="1:4" x14ac:dyDescent="0.35">
      <c r="A1487" s="8" t="s">
        <v>1390</v>
      </c>
      <c r="B1487" s="8" t="s">
        <v>4698</v>
      </c>
      <c r="C1487" s="6">
        <v>181632</v>
      </c>
      <c r="D1487" s="6">
        <v>181632</v>
      </c>
    </row>
    <row r="1488" spans="1:4" x14ac:dyDescent="0.35">
      <c r="A1488" s="8" t="s">
        <v>1391</v>
      </c>
      <c r="B1488" s="8" t="s">
        <v>4698</v>
      </c>
      <c r="C1488" s="6">
        <v>1060224</v>
      </c>
      <c r="D1488" s="6">
        <v>1060224</v>
      </c>
    </row>
    <row r="1489" spans="1:4" x14ac:dyDescent="0.35">
      <c r="A1489" s="8" t="s">
        <v>1392</v>
      </c>
      <c r="B1489" s="8" t="s">
        <v>4698</v>
      </c>
      <c r="C1489" s="6">
        <v>18480</v>
      </c>
      <c r="D1489" s="6">
        <v>18480</v>
      </c>
    </row>
    <row r="1490" spans="1:4" x14ac:dyDescent="0.35">
      <c r="A1490" s="8" t="s">
        <v>1393</v>
      </c>
      <c r="B1490" s="8" t="s">
        <v>4698</v>
      </c>
      <c r="C1490" s="6">
        <v>261888</v>
      </c>
      <c r="D1490" s="6">
        <v>261888</v>
      </c>
    </row>
    <row r="1491" spans="1:4" x14ac:dyDescent="0.35">
      <c r="A1491" s="8" t="s">
        <v>1394</v>
      </c>
      <c r="B1491" s="8" t="s">
        <v>4698</v>
      </c>
      <c r="C1491" s="6">
        <v>114048</v>
      </c>
      <c r="D1491" s="6">
        <v>114048</v>
      </c>
    </row>
    <row r="1492" spans="1:4" x14ac:dyDescent="0.35">
      <c r="A1492" s="8" t="s">
        <v>1395</v>
      </c>
      <c r="B1492" s="8" t="s">
        <v>4698</v>
      </c>
      <c r="C1492" s="6">
        <v>122496</v>
      </c>
      <c r="D1492" s="6">
        <v>122496</v>
      </c>
    </row>
    <row r="1493" spans="1:4" x14ac:dyDescent="0.35">
      <c r="A1493" s="8" t="s">
        <v>1396</v>
      </c>
      <c r="B1493" s="8" t="s">
        <v>4698</v>
      </c>
      <c r="C1493" s="6">
        <v>321024</v>
      </c>
      <c r="D1493" s="6">
        <v>321024</v>
      </c>
    </row>
    <row r="1494" spans="1:4" x14ac:dyDescent="0.35">
      <c r="A1494" s="8" t="s">
        <v>1397</v>
      </c>
      <c r="B1494" s="8" t="s">
        <v>4698</v>
      </c>
      <c r="C1494" s="6">
        <v>236544</v>
      </c>
      <c r="D1494" s="6">
        <v>236544</v>
      </c>
    </row>
    <row r="1495" spans="1:4" x14ac:dyDescent="0.35">
      <c r="A1495" s="8" t="s">
        <v>1398</v>
      </c>
      <c r="B1495" s="8" t="s">
        <v>4698</v>
      </c>
      <c r="C1495" s="6">
        <v>388608</v>
      </c>
      <c r="D1495" s="6">
        <v>388608</v>
      </c>
    </row>
    <row r="1496" spans="1:4" ht="17.25" customHeight="1" x14ac:dyDescent="0.35">
      <c r="A1496" s="8" t="s">
        <v>1399</v>
      </c>
      <c r="B1496" s="8" t="s">
        <v>4698</v>
      </c>
      <c r="C1496" s="6">
        <v>498432</v>
      </c>
      <c r="D1496" s="6">
        <v>498432</v>
      </c>
    </row>
    <row r="1497" spans="1:4" x14ac:dyDescent="0.35">
      <c r="A1497" s="8" t="s">
        <v>1400</v>
      </c>
      <c r="B1497" s="8" t="s">
        <v>4698</v>
      </c>
      <c r="C1497" s="6">
        <v>253440</v>
      </c>
      <c r="D1497" s="6">
        <v>253440</v>
      </c>
    </row>
    <row r="1498" spans="1:4" x14ac:dyDescent="0.35">
      <c r="A1498" s="8" t="s">
        <v>1401</v>
      </c>
      <c r="B1498" s="8" t="s">
        <v>4698</v>
      </c>
      <c r="C1498" s="6">
        <v>212960</v>
      </c>
      <c r="D1498" s="6">
        <v>212960</v>
      </c>
    </row>
    <row r="1499" spans="1:4" x14ac:dyDescent="0.35">
      <c r="A1499" s="8" t="s">
        <v>1402</v>
      </c>
      <c r="B1499" s="8" t="s">
        <v>4698</v>
      </c>
      <c r="C1499" s="6">
        <v>168960</v>
      </c>
      <c r="D1499" s="6">
        <v>168960</v>
      </c>
    </row>
    <row r="1500" spans="1:4" x14ac:dyDescent="0.35">
      <c r="A1500" s="8" t="s">
        <v>1403</v>
      </c>
      <c r="B1500" s="8" t="s">
        <v>4698</v>
      </c>
      <c r="C1500" s="6">
        <v>342144</v>
      </c>
      <c r="D1500" s="6">
        <v>342144</v>
      </c>
    </row>
    <row r="1501" spans="1:4" x14ac:dyDescent="0.35">
      <c r="A1501" s="8" t="s">
        <v>1404</v>
      </c>
      <c r="B1501" s="8" t="s">
        <v>4698</v>
      </c>
      <c r="C1501" s="6">
        <v>899712</v>
      </c>
      <c r="D1501" s="6">
        <v>899712</v>
      </c>
    </row>
    <row r="1502" spans="1:4" x14ac:dyDescent="0.35">
      <c r="A1502" s="8" t="s">
        <v>1405</v>
      </c>
      <c r="B1502" s="8" t="s">
        <v>4698</v>
      </c>
      <c r="C1502" s="6">
        <v>337920</v>
      </c>
      <c r="D1502" s="6">
        <v>337920</v>
      </c>
    </row>
    <row r="1503" spans="1:4" x14ac:dyDescent="0.35">
      <c r="A1503" s="8" t="s">
        <v>1406</v>
      </c>
      <c r="B1503" s="8" t="s">
        <v>4698</v>
      </c>
      <c r="C1503" s="6">
        <v>130944</v>
      </c>
      <c r="D1503" s="6">
        <v>130944</v>
      </c>
    </row>
    <row r="1504" spans="1:4" x14ac:dyDescent="0.35">
      <c r="A1504" s="8" t="s">
        <v>1407</v>
      </c>
      <c r="B1504" s="8" t="s">
        <v>4698</v>
      </c>
      <c r="C1504" s="6">
        <v>561792</v>
      </c>
      <c r="D1504" s="6">
        <v>561792</v>
      </c>
    </row>
    <row r="1505" spans="1:4" x14ac:dyDescent="0.35">
      <c r="A1505" s="8" t="s">
        <v>1408</v>
      </c>
      <c r="B1505" s="8" t="s">
        <v>4698</v>
      </c>
      <c r="C1505" s="6">
        <v>114048</v>
      </c>
      <c r="D1505" s="6">
        <v>114048</v>
      </c>
    </row>
    <row r="1506" spans="1:4" x14ac:dyDescent="0.35">
      <c r="A1506" s="8" t="s">
        <v>1409</v>
      </c>
      <c r="B1506" s="8" t="s">
        <v>4698</v>
      </c>
      <c r="C1506" s="6">
        <v>429848</v>
      </c>
      <c r="D1506" s="6">
        <v>429848</v>
      </c>
    </row>
    <row r="1507" spans="1:4" x14ac:dyDescent="0.35">
      <c r="A1507" s="8" t="s">
        <v>1410</v>
      </c>
      <c r="B1507" s="8" t="s">
        <v>4698</v>
      </c>
      <c r="C1507" s="6">
        <v>308352</v>
      </c>
      <c r="D1507" s="6">
        <v>308352</v>
      </c>
    </row>
    <row r="1508" spans="1:4" x14ac:dyDescent="0.35">
      <c r="A1508" s="8" t="s">
        <v>1411</v>
      </c>
      <c r="B1508" s="8" t="s">
        <v>4698</v>
      </c>
      <c r="C1508" s="6">
        <v>261888</v>
      </c>
      <c r="D1508" s="6">
        <v>261888</v>
      </c>
    </row>
    <row r="1509" spans="1:4" x14ac:dyDescent="0.35">
      <c r="A1509" s="8" t="s">
        <v>1412</v>
      </c>
      <c r="B1509" s="8" t="s">
        <v>4698</v>
      </c>
      <c r="C1509" s="6">
        <v>179520</v>
      </c>
      <c r="D1509" s="6">
        <v>179520</v>
      </c>
    </row>
    <row r="1510" spans="1:4" x14ac:dyDescent="0.35">
      <c r="A1510" s="8" t="s">
        <v>1413</v>
      </c>
      <c r="B1510" s="8" t="s">
        <v>4698</v>
      </c>
      <c r="C1510" s="6">
        <v>494208</v>
      </c>
      <c r="D1510" s="6">
        <v>494208</v>
      </c>
    </row>
    <row r="1511" spans="1:4" x14ac:dyDescent="0.35">
      <c r="A1511" s="8" t="s">
        <v>1414</v>
      </c>
      <c r="B1511" s="8" t="s">
        <v>4698</v>
      </c>
      <c r="C1511" s="6">
        <v>181632</v>
      </c>
      <c r="D1511" s="6">
        <v>181632</v>
      </c>
    </row>
    <row r="1512" spans="1:4" x14ac:dyDescent="0.35">
      <c r="A1512" s="8" t="s">
        <v>1415</v>
      </c>
      <c r="B1512" s="8" t="s">
        <v>4698</v>
      </c>
      <c r="C1512" s="6">
        <v>308352</v>
      </c>
      <c r="D1512" s="6">
        <v>308352</v>
      </c>
    </row>
    <row r="1513" spans="1:4" x14ac:dyDescent="0.35">
      <c r="A1513" s="8" t="s">
        <v>1416</v>
      </c>
      <c r="B1513" s="8" t="s">
        <v>4698</v>
      </c>
      <c r="C1513" s="6">
        <v>194304</v>
      </c>
      <c r="D1513" s="6">
        <v>194304</v>
      </c>
    </row>
    <row r="1514" spans="1:4" x14ac:dyDescent="0.35">
      <c r="A1514" s="8" t="s">
        <v>1417</v>
      </c>
      <c r="B1514" s="8" t="s">
        <v>4698</v>
      </c>
      <c r="C1514" s="6">
        <v>422400</v>
      </c>
      <c r="D1514" s="6">
        <v>422400</v>
      </c>
    </row>
    <row r="1515" spans="1:4" x14ac:dyDescent="0.35">
      <c r="A1515" s="8" t="s">
        <v>1418</v>
      </c>
      <c r="B1515" s="8" t="s">
        <v>4698</v>
      </c>
      <c r="C1515" s="6">
        <v>684288</v>
      </c>
      <c r="D1515" s="6">
        <v>684288</v>
      </c>
    </row>
    <row r="1516" spans="1:4" x14ac:dyDescent="0.35">
      <c r="A1516" s="8" t="s">
        <v>1419</v>
      </c>
      <c r="B1516" s="8" t="s">
        <v>4698</v>
      </c>
      <c r="C1516" s="6">
        <v>684288</v>
      </c>
      <c r="D1516" s="6">
        <v>684288</v>
      </c>
    </row>
    <row r="1517" spans="1:4" x14ac:dyDescent="0.35">
      <c r="A1517" s="8" t="s">
        <v>1420</v>
      </c>
      <c r="B1517" s="8" t="s">
        <v>4698</v>
      </c>
      <c r="C1517" s="6">
        <v>337920</v>
      </c>
      <c r="D1517" s="6">
        <v>337920</v>
      </c>
    </row>
    <row r="1518" spans="1:4" x14ac:dyDescent="0.35">
      <c r="A1518" s="8" t="s">
        <v>1421</v>
      </c>
      <c r="B1518" s="8" t="s">
        <v>4698</v>
      </c>
      <c r="C1518" s="6">
        <v>249216</v>
      </c>
      <c r="D1518" s="6">
        <v>249216</v>
      </c>
    </row>
    <row r="1519" spans="1:4" x14ac:dyDescent="0.35">
      <c r="A1519" s="8" t="s">
        <v>1422</v>
      </c>
      <c r="B1519" s="8" t="s">
        <v>4698</v>
      </c>
      <c r="C1519" s="6">
        <v>506880</v>
      </c>
      <c r="D1519" s="6">
        <v>506880</v>
      </c>
    </row>
    <row r="1520" spans="1:4" x14ac:dyDescent="0.35">
      <c r="A1520" s="8" t="s">
        <v>1423</v>
      </c>
      <c r="B1520" s="8" t="s">
        <v>4698</v>
      </c>
      <c r="C1520" s="6">
        <v>228096</v>
      </c>
      <c r="D1520" s="6">
        <v>228096</v>
      </c>
    </row>
    <row r="1521" spans="1:4" x14ac:dyDescent="0.35">
      <c r="A1521" s="8" t="s">
        <v>1424</v>
      </c>
      <c r="B1521" s="8" t="s">
        <v>4698</v>
      </c>
      <c r="C1521" s="6">
        <v>215424</v>
      </c>
      <c r="D1521" s="6">
        <v>215424</v>
      </c>
    </row>
    <row r="1522" spans="1:4" x14ac:dyDescent="0.35">
      <c r="A1522" s="8" t="s">
        <v>1425</v>
      </c>
      <c r="B1522" s="8" t="s">
        <v>4698</v>
      </c>
      <c r="C1522" s="6">
        <v>194304</v>
      </c>
      <c r="D1522" s="6">
        <v>194304</v>
      </c>
    </row>
    <row r="1523" spans="1:4" x14ac:dyDescent="0.35">
      <c r="A1523" s="8" t="s">
        <v>1426</v>
      </c>
      <c r="B1523" s="8" t="s">
        <v>4698</v>
      </c>
      <c r="C1523" s="6">
        <v>126720</v>
      </c>
      <c r="D1523" s="6">
        <v>126720</v>
      </c>
    </row>
    <row r="1524" spans="1:4" x14ac:dyDescent="0.35">
      <c r="A1524" s="8" t="s">
        <v>1427</v>
      </c>
      <c r="B1524" s="8" t="s">
        <v>4698</v>
      </c>
      <c r="C1524" s="6">
        <v>109824</v>
      </c>
      <c r="D1524" s="6">
        <v>109824</v>
      </c>
    </row>
    <row r="1525" spans="1:4" x14ac:dyDescent="0.35">
      <c r="A1525" s="8" t="s">
        <v>1428</v>
      </c>
      <c r="B1525" s="8" t="s">
        <v>4698</v>
      </c>
      <c r="C1525" s="6">
        <v>135168</v>
      </c>
      <c r="D1525" s="6">
        <v>135168</v>
      </c>
    </row>
    <row r="1526" spans="1:4" x14ac:dyDescent="0.35">
      <c r="A1526" s="8" t="s">
        <v>1429</v>
      </c>
      <c r="B1526" s="8" t="s">
        <v>4698</v>
      </c>
      <c r="C1526" s="6">
        <v>76032</v>
      </c>
      <c r="D1526" s="6">
        <v>76032</v>
      </c>
    </row>
    <row r="1527" spans="1:4" x14ac:dyDescent="0.35">
      <c r="A1527" s="8" t="s">
        <v>1430</v>
      </c>
      <c r="B1527" s="8" t="s">
        <v>4698</v>
      </c>
      <c r="C1527" s="6">
        <v>523776</v>
      </c>
      <c r="D1527" s="6">
        <v>523776</v>
      </c>
    </row>
    <row r="1528" spans="1:4" x14ac:dyDescent="0.35">
      <c r="A1528" s="8" t="s">
        <v>1431</v>
      </c>
      <c r="B1528" s="8" t="s">
        <v>4698</v>
      </c>
      <c r="C1528" s="6">
        <v>447744</v>
      </c>
      <c r="D1528" s="6">
        <v>447744</v>
      </c>
    </row>
    <row r="1529" spans="1:4" x14ac:dyDescent="0.35">
      <c r="A1529" s="8" t="s">
        <v>1432</v>
      </c>
      <c r="B1529" s="8" t="s">
        <v>4698</v>
      </c>
      <c r="C1529" s="6">
        <v>84480</v>
      </c>
      <c r="D1529" s="6">
        <v>84480</v>
      </c>
    </row>
    <row r="1530" spans="1:4" x14ac:dyDescent="0.35">
      <c r="A1530" s="8" t="s">
        <v>1433</v>
      </c>
      <c r="B1530" s="8" t="s">
        <v>4698</v>
      </c>
      <c r="C1530" s="6">
        <v>249216</v>
      </c>
      <c r="D1530" s="6">
        <v>249216</v>
      </c>
    </row>
    <row r="1531" spans="1:4" x14ac:dyDescent="0.35">
      <c r="A1531" s="8" t="s">
        <v>1434</v>
      </c>
      <c r="B1531" s="8" t="s">
        <v>4698</v>
      </c>
      <c r="C1531" s="6">
        <v>194304</v>
      </c>
      <c r="D1531" s="6">
        <v>194304</v>
      </c>
    </row>
    <row r="1532" spans="1:4" x14ac:dyDescent="0.35">
      <c r="A1532" s="8" t="s">
        <v>1435</v>
      </c>
      <c r="B1532" s="8" t="s">
        <v>4698</v>
      </c>
      <c r="C1532" s="6">
        <v>591360</v>
      </c>
      <c r="D1532" s="6">
        <v>591360</v>
      </c>
    </row>
    <row r="1533" spans="1:4" x14ac:dyDescent="0.35">
      <c r="A1533" s="8" t="s">
        <v>1436</v>
      </c>
      <c r="B1533" s="8" t="s">
        <v>4698</v>
      </c>
      <c r="C1533" s="6">
        <v>52800</v>
      </c>
      <c r="D1533" s="6">
        <v>52800</v>
      </c>
    </row>
    <row r="1534" spans="1:4" x14ac:dyDescent="0.35">
      <c r="A1534" s="8" t="s">
        <v>1437</v>
      </c>
      <c r="B1534" s="8" t="s">
        <v>4698</v>
      </c>
      <c r="C1534" s="6">
        <v>384384</v>
      </c>
      <c r="D1534" s="6">
        <v>384384</v>
      </c>
    </row>
    <row r="1535" spans="1:4" x14ac:dyDescent="0.35">
      <c r="A1535" s="8" t="s">
        <v>1438</v>
      </c>
      <c r="B1535" s="8" t="s">
        <v>4698</v>
      </c>
      <c r="C1535" s="6">
        <v>122496</v>
      </c>
      <c r="D1535" s="6">
        <v>122496</v>
      </c>
    </row>
    <row r="1536" spans="1:4" x14ac:dyDescent="0.35">
      <c r="A1536" s="8" t="s">
        <v>1439</v>
      </c>
      <c r="B1536" s="8" t="s">
        <v>4698</v>
      </c>
      <c r="C1536" s="6">
        <v>33792</v>
      </c>
      <c r="D1536" s="6">
        <v>33792</v>
      </c>
    </row>
    <row r="1537" spans="1:4" x14ac:dyDescent="0.35">
      <c r="A1537" s="8" t="s">
        <v>1440</v>
      </c>
      <c r="B1537" s="8" t="s">
        <v>4698</v>
      </c>
      <c r="C1537" s="6">
        <v>122496</v>
      </c>
      <c r="D1537" s="6">
        <v>122496</v>
      </c>
    </row>
    <row r="1538" spans="1:4" x14ac:dyDescent="0.35">
      <c r="A1538" s="8" t="s">
        <v>1441</v>
      </c>
      <c r="B1538" s="8" t="s">
        <v>4698</v>
      </c>
      <c r="C1538" s="6">
        <v>202752</v>
      </c>
      <c r="D1538" s="6">
        <v>202752</v>
      </c>
    </row>
    <row r="1539" spans="1:4" x14ac:dyDescent="0.35">
      <c r="A1539" s="8" t="s">
        <v>1442</v>
      </c>
      <c r="B1539" s="8" t="s">
        <v>4698</v>
      </c>
      <c r="C1539" s="6">
        <v>620928</v>
      </c>
      <c r="D1539" s="6">
        <v>620928</v>
      </c>
    </row>
    <row r="1540" spans="1:4" x14ac:dyDescent="0.35">
      <c r="A1540" s="8" t="s">
        <v>1443</v>
      </c>
      <c r="B1540" s="8" t="s">
        <v>4698</v>
      </c>
      <c r="C1540" s="6">
        <v>92928</v>
      </c>
      <c r="D1540" s="6">
        <v>92928</v>
      </c>
    </row>
    <row r="1541" spans="1:4" x14ac:dyDescent="0.35">
      <c r="A1541" s="8" t="s">
        <v>1444</v>
      </c>
      <c r="B1541" s="8" t="s">
        <v>4698</v>
      </c>
      <c r="C1541" s="6">
        <v>118272</v>
      </c>
      <c r="D1541" s="6">
        <v>118272</v>
      </c>
    </row>
    <row r="1542" spans="1:4" x14ac:dyDescent="0.35">
      <c r="A1542" s="8" t="s">
        <v>1445</v>
      </c>
      <c r="B1542" s="8" t="s">
        <v>4698</v>
      </c>
      <c r="C1542" s="6">
        <v>202752</v>
      </c>
      <c r="D1542" s="6">
        <v>202752</v>
      </c>
    </row>
    <row r="1543" spans="1:4" ht="19.5" customHeight="1" x14ac:dyDescent="0.35">
      <c r="A1543" s="8" t="s">
        <v>1446</v>
      </c>
      <c r="B1543" s="8" t="s">
        <v>4698</v>
      </c>
      <c r="C1543" s="6">
        <v>240768</v>
      </c>
      <c r="D1543" s="6">
        <v>240768</v>
      </c>
    </row>
    <row r="1544" spans="1:4" x14ac:dyDescent="0.35">
      <c r="A1544" s="8" t="s">
        <v>1447</v>
      </c>
      <c r="B1544" s="8" t="s">
        <v>4698</v>
      </c>
      <c r="C1544" s="6">
        <v>777216</v>
      </c>
      <c r="D1544" s="6">
        <v>777216</v>
      </c>
    </row>
    <row r="1545" spans="1:4" x14ac:dyDescent="0.35">
      <c r="A1545" s="8" t="s">
        <v>1448</v>
      </c>
      <c r="B1545" s="8" t="s">
        <v>4698</v>
      </c>
      <c r="C1545" s="6">
        <v>211200</v>
      </c>
      <c r="D1545" s="6">
        <v>211200</v>
      </c>
    </row>
    <row r="1546" spans="1:4" x14ac:dyDescent="0.35">
      <c r="A1546" s="8" t="s">
        <v>1449</v>
      </c>
      <c r="B1546" s="8" t="s">
        <v>4698</v>
      </c>
      <c r="C1546" s="6">
        <v>257664</v>
      </c>
      <c r="D1546" s="6">
        <v>257664</v>
      </c>
    </row>
    <row r="1547" spans="1:4" x14ac:dyDescent="0.35">
      <c r="A1547" s="8" t="s">
        <v>1450</v>
      </c>
      <c r="B1547" s="8" t="s">
        <v>4698</v>
      </c>
      <c r="C1547" s="6">
        <v>71808</v>
      </c>
      <c r="D1547" s="6">
        <v>71808</v>
      </c>
    </row>
    <row r="1548" spans="1:4" x14ac:dyDescent="0.35">
      <c r="A1548" s="8" t="s">
        <v>1451</v>
      </c>
      <c r="B1548" s="8" t="s">
        <v>4698</v>
      </c>
      <c r="C1548" s="6">
        <v>184448</v>
      </c>
      <c r="D1548" s="6">
        <v>184448</v>
      </c>
    </row>
    <row r="1549" spans="1:4" x14ac:dyDescent="0.35">
      <c r="A1549" s="8" t="s">
        <v>1452</v>
      </c>
      <c r="B1549" s="8" t="s">
        <v>4698</v>
      </c>
      <c r="C1549" s="6">
        <v>168960</v>
      </c>
      <c r="D1549" s="6">
        <v>168960</v>
      </c>
    </row>
    <row r="1550" spans="1:4" x14ac:dyDescent="0.35">
      <c r="A1550" s="8" t="s">
        <v>1453</v>
      </c>
      <c r="B1550" s="8" t="s">
        <v>4698</v>
      </c>
      <c r="C1550" s="6">
        <v>823680</v>
      </c>
      <c r="D1550" s="6">
        <v>823680</v>
      </c>
    </row>
    <row r="1551" spans="1:4" x14ac:dyDescent="0.35">
      <c r="A1551" s="8" t="s">
        <v>1454</v>
      </c>
      <c r="B1551" s="8" t="s">
        <v>4698</v>
      </c>
      <c r="C1551" s="6">
        <v>173184</v>
      </c>
      <c r="D1551" s="6">
        <v>173184</v>
      </c>
    </row>
    <row r="1552" spans="1:4" x14ac:dyDescent="0.35">
      <c r="A1552" s="8" t="s">
        <v>1455</v>
      </c>
      <c r="B1552" s="8" t="s">
        <v>4698</v>
      </c>
      <c r="C1552" s="6">
        <v>266112</v>
      </c>
      <c r="D1552" s="6">
        <v>266112</v>
      </c>
    </row>
    <row r="1553" spans="1:4" x14ac:dyDescent="0.35">
      <c r="A1553" s="8" t="s">
        <v>1456</v>
      </c>
      <c r="B1553" s="8" t="s">
        <v>4698</v>
      </c>
      <c r="C1553" s="6">
        <v>79200</v>
      </c>
      <c r="D1553" s="6">
        <v>79200</v>
      </c>
    </row>
    <row r="1554" spans="1:4" x14ac:dyDescent="0.35">
      <c r="A1554" s="8" t="s">
        <v>1457</v>
      </c>
      <c r="B1554" s="8" t="s">
        <v>4698</v>
      </c>
      <c r="C1554" s="6">
        <v>211200</v>
      </c>
      <c r="D1554" s="6">
        <v>211200</v>
      </c>
    </row>
    <row r="1555" spans="1:4" x14ac:dyDescent="0.35">
      <c r="A1555" s="8" t="s">
        <v>1458</v>
      </c>
      <c r="B1555" s="8" t="s">
        <v>4698</v>
      </c>
      <c r="C1555" s="6">
        <v>229504</v>
      </c>
      <c r="D1555" s="6">
        <v>229504</v>
      </c>
    </row>
    <row r="1556" spans="1:4" x14ac:dyDescent="0.35">
      <c r="A1556" s="8" t="s">
        <v>1459</v>
      </c>
      <c r="B1556" s="8" t="s">
        <v>4698</v>
      </c>
      <c r="C1556" s="6">
        <v>151360</v>
      </c>
      <c r="D1556" s="6">
        <v>151360</v>
      </c>
    </row>
    <row r="1557" spans="1:4" x14ac:dyDescent="0.35">
      <c r="A1557" s="8" t="s">
        <v>1460</v>
      </c>
      <c r="B1557" s="8" t="s">
        <v>4698</v>
      </c>
      <c r="C1557" s="6">
        <v>827904</v>
      </c>
      <c r="D1557" s="6">
        <v>827904</v>
      </c>
    </row>
    <row r="1558" spans="1:4" x14ac:dyDescent="0.35">
      <c r="A1558" s="8" t="s">
        <v>1461</v>
      </c>
      <c r="B1558" s="8" t="s">
        <v>4698</v>
      </c>
      <c r="C1558" s="6">
        <v>337920</v>
      </c>
      <c r="D1558" s="6">
        <v>337920</v>
      </c>
    </row>
    <row r="1559" spans="1:4" x14ac:dyDescent="0.35">
      <c r="A1559" s="8" t="s">
        <v>1462</v>
      </c>
      <c r="B1559" s="8" t="s">
        <v>4698</v>
      </c>
      <c r="C1559" s="6">
        <v>194700</v>
      </c>
      <c r="D1559" s="6">
        <v>194700</v>
      </c>
    </row>
    <row r="1560" spans="1:4" x14ac:dyDescent="0.35">
      <c r="A1560" s="8" t="s">
        <v>1463</v>
      </c>
      <c r="B1560" s="8" t="s">
        <v>4698</v>
      </c>
      <c r="C1560" s="6">
        <v>198528</v>
      </c>
      <c r="D1560" s="6">
        <v>198528</v>
      </c>
    </row>
    <row r="1561" spans="1:4" x14ac:dyDescent="0.35">
      <c r="A1561" s="8" t="s">
        <v>1464</v>
      </c>
      <c r="B1561" s="8" t="s">
        <v>4698</v>
      </c>
      <c r="C1561" s="6">
        <v>329472</v>
      </c>
      <c r="D1561" s="6">
        <v>329472</v>
      </c>
    </row>
    <row r="1562" spans="1:4" x14ac:dyDescent="0.35">
      <c r="A1562" s="8" t="s">
        <v>1465</v>
      </c>
      <c r="B1562" s="8" t="s">
        <v>4698</v>
      </c>
      <c r="C1562" s="6">
        <v>502656</v>
      </c>
      <c r="D1562" s="6">
        <v>502656</v>
      </c>
    </row>
    <row r="1563" spans="1:4" x14ac:dyDescent="0.35">
      <c r="A1563" s="8" t="s">
        <v>1466</v>
      </c>
      <c r="B1563" s="8" t="s">
        <v>4698</v>
      </c>
      <c r="C1563" s="6">
        <v>270336</v>
      </c>
      <c r="D1563" s="6">
        <v>270336</v>
      </c>
    </row>
    <row r="1564" spans="1:4" x14ac:dyDescent="0.35">
      <c r="A1564" s="8" t="s">
        <v>1467</v>
      </c>
      <c r="B1564" s="8" t="s">
        <v>4698</v>
      </c>
      <c r="C1564" s="6">
        <v>253440</v>
      </c>
      <c r="D1564" s="6">
        <v>253440</v>
      </c>
    </row>
    <row r="1565" spans="1:4" x14ac:dyDescent="0.35">
      <c r="A1565" s="8" t="s">
        <v>1468</v>
      </c>
      <c r="B1565" s="8" t="s">
        <v>4698</v>
      </c>
      <c r="C1565" s="6">
        <v>561792</v>
      </c>
      <c r="D1565" s="6">
        <v>561792</v>
      </c>
    </row>
    <row r="1566" spans="1:4" x14ac:dyDescent="0.35">
      <c r="A1566" s="8" t="s">
        <v>1469</v>
      </c>
      <c r="B1566" s="8" t="s">
        <v>4698</v>
      </c>
      <c r="C1566" s="6">
        <v>325248</v>
      </c>
      <c r="D1566" s="6">
        <v>325248</v>
      </c>
    </row>
    <row r="1567" spans="1:4" x14ac:dyDescent="0.35">
      <c r="A1567" s="8" t="s">
        <v>1470</v>
      </c>
      <c r="B1567" s="8" t="s">
        <v>4698</v>
      </c>
      <c r="C1567" s="6">
        <v>413952</v>
      </c>
      <c r="D1567" s="6">
        <v>413952</v>
      </c>
    </row>
    <row r="1568" spans="1:4" x14ac:dyDescent="0.35">
      <c r="A1568" s="8" t="s">
        <v>1471</v>
      </c>
      <c r="B1568" s="8" t="s">
        <v>4698</v>
      </c>
      <c r="C1568" s="6">
        <v>89056</v>
      </c>
      <c r="D1568" s="6">
        <v>89056</v>
      </c>
    </row>
    <row r="1569" spans="1:4" x14ac:dyDescent="0.35">
      <c r="A1569" s="8" t="s">
        <v>1472</v>
      </c>
      <c r="B1569" s="8" t="s">
        <v>4698</v>
      </c>
      <c r="C1569" s="6">
        <v>88704</v>
      </c>
      <c r="D1569" s="6">
        <v>88704</v>
      </c>
    </row>
    <row r="1570" spans="1:4" x14ac:dyDescent="0.35">
      <c r="A1570" s="8" t="s">
        <v>1473</v>
      </c>
      <c r="B1570" s="8" t="s">
        <v>4698</v>
      </c>
      <c r="C1570" s="6">
        <v>342144</v>
      </c>
      <c r="D1570" s="6">
        <v>342144</v>
      </c>
    </row>
    <row r="1571" spans="1:4" x14ac:dyDescent="0.35">
      <c r="A1571" s="8" t="s">
        <v>1474</v>
      </c>
      <c r="B1571" s="8" t="s">
        <v>4698</v>
      </c>
      <c r="C1571" s="6">
        <v>249216</v>
      </c>
      <c r="D1571" s="6">
        <v>249216</v>
      </c>
    </row>
    <row r="1572" spans="1:4" x14ac:dyDescent="0.35">
      <c r="A1572" s="8" t="s">
        <v>1475</v>
      </c>
      <c r="B1572" s="8" t="s">
        <v>4698</v>
      </c>
      <c r="C1572" s="6">
        <v>116160</v>
      </c>
      <c r="D1572" s="6">
        <v>116160</v>
      </c>
    </row>
    <row r="1573" spans="1:4" x14ac:dyDescent="0.35">
      <c r="A1573" s="8" t="s">
        <v>1476</v>
      </c>
      <c r="B1573" s="8" t="s">
        <v>4698</v>
      </c>
      <c r="C1573" s="6">
        <v>177408</v>
      </c>
      <c r="D1573" s="6">
        <v>177408</v>
      </c>
    </row>
    <row r="1574" spans="1:4" x14ac:dyDescent="0.35">
      <c r="A1574" s="8" t="s">
        <v>1477</v>
      </c>
      <c r="B1574" s="8" t="s">
        <v>4698</v>
      </c>
      <c r="C1574" s="6">
        <v>359040</v>
      </c>
      <c r="D1574" s="6">
        <v>359040</v>
      </c>
    </row>
    <row r="1575" spans="1:4" x14ac:dyDescent="0.35">
      <c r="A1575" s="8" t="s">
        <v>1478</v>
      </c>
      <c r="B1575" s="8" t="s">
        <v>4698</v>
      </c>
      <c r="C1575" s="6">
        <v>267520</v>
      </c>
      <c r="D1575" s="6">
        <v>267520</v>
      </c>
    </row>
    <row r="1576" spans="1:4" x14ac:dyDescent="0.35">
      <c r="A1576" s="8" t="s">
        <v>1479</v>
      </c>
      <c r="B1576" s="8" t="s">
        <v>4698</v>
      </c>
      <c r="C1576" s="6">
        <v>502656</v>
      </c>
      <c r="D1576" s="6">
        <v>502656</v>
      </c>
    </row>
    <row r="1577" spans="1:4" ht="18" customHeight="1" x14ac:dyDescent="0.35">
      <c r="A1577" s="8" t="s">
        <v>930</v>
      </c>
      <c r="B1577" s="8" t="s">
        <v>4698</v>
      </c>
      <c r="C1577" s="6">
        <v>236544</v>
      </c>
      <c r="D1577" s="6">
        <v>236544</v>
      </c>
    </row>
    <row r="1578" spans="1:4" x14ac:dyDescent="0.35">
      <c r="A1578" s="8" t="s">
        <v>1480</v>
      </c>
      <c r="B1578" s="8" t="s">
        <v>4698</v>
      </c>
      <c r="C1578" s="6">
        <v>477312</v>
      </c>
      <c r="D1578" s="6">
        <v>477312</v>
      </c>
    </row>
    <row r="1579" spans="1:4" x14ac:dyDescent="0.35">
      <c r="A1579" s="8" t="s">
        <v>1481</v>
      </c>
      <c r="B1579" s="8" t="s">
        <v>4698</v>
      </c>
      <c r="C1579" s="6">
        <v>329120</v>
      </c>
      <c r="D1579" s="6">
        <v>329120</v>
      </c>
    </row>
    <row r="1580" spans="1:4" x14ac:dyDescent="0.35">
      <c r="A1580" s="8" t="s">
        <v>1482</v>
      </c>
      <c r="B1580" s="8" t="s">
        <v>4698</v>
      </c>
      <c r="C1580" s="6">
        <v>299200</v>
      </c>
      <c r="D1580" s="6">
        <v>299200</v>
      </c>
    </row>
    <row r="1581" spans="1:4" x14ac:dyDescent="0.35">
      <c r="A1581" s="8" t="s">
        <v>1483</v>
      </c>
      <c r="B1581" s="8" t="s">
        <v>4698</v>
      </c>
      <c r="C1581" s="6">
        <v>173184</v>
      </c>
      <c r="D1581" s="6">
        <v>173184</v>
      </c>
    </row>
    <row r="1582" spans="1:4" x14ac:dyDescent="0.35">
      <c r="A1582" s="8" t="s">
        <v>1484</v>
      </c>
      <c r="B1582" s="8" t="s">
        <v>4698</v>
      </c>
      <c r="C1582" s="6">
        <v>460416</v>
      </c>
      <c r="D1582" s="6">
        <v>460416</v>
      </c>
    </row>
    <row r="1583" spans="1:4" x14ac:dyDescent="0.35">
      <c r="A1583" s="8" t="s">
        <v>1485</v>
      </c>
      <c r="B1583" s="8" t="s">
        <v>4698</v>
      </c>
      <c r="C1583" s="6">
        <v>287232</v>
      </c>
      <c r="D1583" s="6">
        <v>287232</v>
      </c>
    </row>
    <row r="1584" spans="1:4" x14ac:dyDescent="0.35">
      <c r="A1584" s="8" t="s">
        <v>1486</v>
      </c>
      <c r="B1584" s="8" t="s">
        <v>4698</v>
      </c>
      <c r="C1584" s="6">
        <v>84480</v>
      </c>
      <c r="D1584" s="6">
        <v>84480</v>
      </c>
    </row>
    <row r="1585" spans="1:4" x14ac:dyDescent="0.35">
      <c r="A1585" s="8" t="s">
        <v>1487</v>
      </c>
      <c r="B1585" s="8" t="s">
        <v>4698</v>
      </c>
      <c r="C1585" s="6">
        <v>160512</v>
      </c>
      <c r="D1585" s="6">
        <v>160512</v>
      </c>
    </row>
    <row r="1586" spans="1:4" x14ac:dyDescent="0.35">
      <c r="A1586" s="8" t="s">
        <v>1488</v>
      </c>
      <c r="B1586" s="8" t="s">
        <v>4698</v>
      </c>
      <c r="C1586" s="6">
        <v>101376</v>
      </c>
      <c r="D1586" s="6">
        <v>101376</v>
      </c>
    </row>
    <row r="1587" spans="1:4" x14ac:dyDescent="0.35">
      <c r="A1587" s="8" t="s">
        <v>1489</v>
      </c>
      <c r="B1587" s="8" t="s">
        <v>4698</v>
      </c>
      <c r="C1587" s="6">
        <v>105600</v>
      </c>
      <c r="D1587" s="6">
        <v>105600</v>
      </c>
    </row>
    <row r="1588" spans="1:4" x14ac:dyDescent="0.35">
      <c r="A1588" s="8" t="s">
        <v>1490</v>
      </c>
      <c r="B1588" s="8" t="s">
        <v>4698</v>
      </c>
      <c r="C1588" s="6">
        <v>477312</v>
      </c>
      <c r="D1588" s="6">
        <v>477312</v>
      </c>
    </row>
    <row r="1589" spans="1:4" x14ac:dyDescent="0.35">
      <c r="A1589" s="8" t="s">
        <v>1491</v>
      </c>
      <c r="B1589" s="8" t="s">
        <v>4698</v>
      </c>
      <c r="C1589" s="6">
        <v>637824</v>
      </c>
      <c r="D1589" s="6">
        <v>637824</v>
      </c>
    </row>
    <row r="1590" spans="1:4" x14ac:dyDescent="0.35">
      <c r="A1590" s="8" t="s">
        <v>1492</v>
      </c>
      <c r="B1590" s="8" t="s">
        <v>4698</v>
      </c>
      <c r="C1590" s="6">
        <v>274912</v>
      </c>
      <c r="D1590" s="6">
        <v>274912</v>
      </c>
    </row>
    <row r="1591" spans="1:4" x14ac:dyDescent="0.35">
      <c r="A1591" s="8" t="s">
        <v>1493</v>
      </c>
      <c r="B1591" s="8" t="s">
        <v>4698</v>
      </c>
      <c r="C1591" s="6">
        <v>109824</v>
      </c>
      <c r="D1591" s="6">
        <v>109824</v>
      </c>
    </row>
    <row r="1592" spans="1:4" x14ac:dyDescent="0.35">
      <c r="A1592" s="8" t="s">
        <v>1494</v>
      </c>
      <c r="B1592" s="8" t="s">
        <v>4698</v>
      </c>
      <c r="C1592" s="6">
        <v>401280</v>
      </c>
      <c r="D1592" s="6">
        <v>401280</v>
      </c>
    </row>
    <row r="1593" spans="1:4" x14ac:dyDescent="0.35">
      <c r="A1593" s="8" t="s">
        <v>1495</v>
      </c>
      <c r="B1593" s="8" t="s">
        <v>4698</v>
      </c>
      <c r="C1593" s="6">
        <v>164736</v>
      </c>
      <c r="D1593" s="6">
        <v>164736</v>
      </c>
    </row>
    <row r="1594" spans="1:4" x14ac:dyDescent="0.35">
      <c r="A1594" s="8" t="s">
        <v>1496</v>
      </c>
      <c r="B1594" s="8" t="s">
        <v>4698</v>
      </c>
      <c r="C1594" s="6">
        <v>278784</v>
      </c>
      <c r="D1594" s="6">
        <v>278784</v>
      </c>
    </row>
    <row r="1595" spans="1:4" x14ac:dyDescent="0.35">
      <c r="A1595" s="8" t="s">
        <v>1497</v>
      </c>
      <c r="B1595" s="8" t="s">
        <v>4698</v>
      </c>
      <c r="C1595" s="6">
        <v>120032</v>
      </c>
      <c r="D1595" s="6">
        <v>120032</v>
      </c>
    </row>
    <row r="1596" spans="1:4" x14ac:dyDescent="0.35">
      <c r="A1596" s="8" t="s">
        <v>1498</v>
      </c>
      <c r="B1596" s="8" t="s">
        <v>4698</v>
      </c>
      <c r="C1596" s="6">
        <v>422400</v>
      </c>
      <c r="D1596" s="6">
        <v>422400</v>
      </c>
    </row>
    <row r="1597" spans="1:4" x14ac:dyDescent="0.35">
      <c r="A1597" s="8" t="s">
        <v>1499</v>
      </c>
      <c r="B1597" s="8" t="s">
        <v>4698</v>
      </c>
      <c r="C1597" s="6">
        <v>713856</v>
      </c>
      <c r="D1597" s="6">
        <v>713856</v>
      </c>
    </row>
    <row r="1598" spans="1:4" x14ac:dyDescent="0.35">
      <c r="A1598" s="8" t="s">
        <v>1500</v>
      </c>
      <c r="B1598" s="8" t="s">
        <v>4698</v>
      </c>
      <c r="C1598" s="6">
        <v>295680</v>
      </c>
      <c r="D1598" s="6">
        <v>295680</v>
      </c>
    </row>
    <row r="1599" spans="1:4" x14ac:dyDescent="0.35">
      <c r="A1599" s="8" t="s">
        <v>1501</v>
      </c>
      <c r="B1599" s="8" t="s">
        <v>4698</v>
      </c>
      <c r="C1599" s="6">
        <v>367488</v>
      </c>
      <c r="D1599" s="6">
        <v>367488</v>
      </c>
    </row>
    <row r="1600" spans="1:4" x14ac:dyDescent="0.35">
      <c r="A1600" s="8" t="s">
        <v>1502</v>
      </c>
      <c r="B1600" s="8" t="s">
        <v>4698</v>
      </c>
      <c r="C1600" s="6">
        <v>570240</v>
      </c>
      <c r="D1600" s="6">
        <v>570240</v>
      </c>
    </row>
    <row r="1601" spans="1:4" x14ac:dyDescent="0.35">
      <c r="A1601" s="8" t="s">
        <v>1503</v>
      </c>
      <c r="B1601" s="8" t="s">
        <v>4698</v>
      </c>
      <c r="C1601" s="6">
        <v>167552</v>
      </c>
      <c r="D1601" s="6">
        <v>167552</v>
      </c>
    </row>
    <row r="1602" spans="1:4" x14ac:dyDescent="0.35">
      <c r="A1602" s="8" t="s">
        <v>1504</v>
      </c>
      <c r="B1602" s="8" t="s">
        <v>4698</v>
      </c>
      <c r="C1602" s="6">
        <v>359040</v>
      </c>
      <c r="D1602" s="6">
        <v>359040</v>
      </c>
    </row>
    <row r="1603" spans="1:4" x14ac:dyDescent="0.35">
      <c r="A1603" s="8" t="s">
        <v>1505</v>
      </c>
      <c r="B1603" s="8" t="s">
        <v>4698</v>
      </c>
      <c r="C1603" s="6">
        <v>139392</v>
      </c>
      <c r="D1603" s="6">
        <v>139392</v>
      </c>
    </row>
    <row r="1604" spans="1:4" x14ac:dyDescent="0.35">
      <c r="A1604" s="8" t="s">
        <v>1506</v>
      </c>
      <c r="B1604" s="8" t="s">
        <v>4698</v>
      </c>
      <c r="C1604" s="6">
        <v>415360</v>
      </c>
      <c r="D1604" s="6">
        <v>415360</v>
      </c>
    </row>
    <row r="1605" spans="1:4" x14ac:dyDescent="0.35">
      <c r="A1605" s="8" t="s">
        <v>1507</v>
      </c>
      <c r="B1605" s="8" t="s">
        <v>4698</v>
      </c>
      <c r="C1605" s="6">
        <v>130944</v>
      </c>
      <c r="D1605" s="6">
        <v>130944</v>
      </c>
    </row>
    <row r="1606" spans="1:4" x14ac:dyDescent="0.35">
      <c r="A1606" s="8" t="s">
        <v>1508</v>
      </c>
      <c r="B1606" s="8" t="s">
        <v>4698</v>
      </c>
      <c r="C1606" s="6">
        <v>143616</v>
      </c>
      <c r="D1606" s="6">
        <v>143616</v>
      </c>
    </row>
    <row r="1607" spans="1:4" x14ac:dyDescent="0.35">
      <c r="A1607" s="8" t="s">
        <v>1509</v>
      </c>
      <c r="B1607" s="8" t="s">
        <v>4698</v>
      </c>
      <c r="C1607" s="6">
        <v>139392</v>
      </c>
      <c r="D1607" s="6">
        <v>139392</v>
      </c>
    </row>
    <row r="1608" spans="1:4" x14ac:dyDescent="0.35">
      <c r="A1608" s="8" t="s">
        <v>1510</v>
      </c>
      <c r="B1608" s="8" t="s">
        <v>4698</v>
      </c>
      <c r="C1608" s="6">
        <v>177408</v>
      </c>
      <c r="D1608" s="6">
        <v>177408</v>
      </c>
    </row>
    <row r="1609" spans="1:4" x14ac:dyDescent="0.35">
      <c r="A1609" s="8" t="s">
        <v>1511</v>
      </c>
      <c r="B1609" s="8" t="s">
        <v>4698</v>
      </c>
      <c r="C1609" s="6">
        <v>375936</v>
      </c>
      <c r="D1609" s="6">
        <v>375936</v>
      </c>
    </row>
    <row r="1610" spans="1:4" x14ac:dyDescent="0.35">
      <c r="A1610" s="8" t="s">
        <v>1512</v>
      </c>
      <c r="B1610" s="8" t="s">
        <v>4698</v>
      </c>
      <c r="C1610" s="6">
        <v>116160</v>
      </c>
      <c r="D1610" s="6">
        <v>116160</v>
      </c>
    </row>
    <row r="1611" spans="1:4" x14ac:dyDescent="0.35">
      <c r="A1611" s="8" t="s">
        <v>1513</v>
      </c>
      <c r="B1611" s="8" t="s">
        <v>4698</v>
      </c>
      <c r="C1611" s="6">
        <v>257664</v>
      </c>
      <c r="D1611" s="6">
        <v>257664</v>
      </c>
    </row>
    <row r="1612" spans="1:4" x14ac:dyDescent="0.35">
      <c r="A1612" s="8" t="s">
        <v>1514</v>
      </c>
      <c r="B1612" s="8" t="s">
        <v>4698</v>
      </c>
      <c r="C1612" s="6">
        <v>143616</v>
      </c>
      <c r="D1612" s="6">
        <v>143616</v>
      </c>
    </row>
    <row r="1613" spans="1:4" x14ac:dyDescent="0.35">
      <c r="A1613" s="8" t="s">
        <v>1515</v>
      </c>
      <c r="B1613" s="8" t="s">
        <v>4698</v>
      </c>
      <c r="C1613" s="6">
        <v>122496</v>
      </c>
      <c r="D1613" s="6">
        <v>122496</v>
      </c>
    </row>
    <row r="1614" spans="1:4" x14ac:dyDescent="0.35">
      <c r="A1614" s="8" t="s">
        <v>1516</v>
      </c>
      <c r="B1614" s="8" t="s">
        <v>4698</v>
      </c>
      <c r="C1614" s="6">
        <v>941952</v>
      </c>
      <c r="D1614" s="6">
        <v>941952</v>
      </c>
    </row>
    <row r="1615" spans="1:4" x14ac:dyDescent="0.35">
      <c r="A1615" s="8" t="s">
        <v>1517</v>
      </c>
      <c r="B1615" s="8" t="s">
        <v>4698</v>
      </c>
      <c r="C1615" s="6">
        <v>528000</v>
      </c>
      <c r="D1615" s="6">
        <v>528000</v>
      </c>
    </row>
    <row r="1616" spans="1:4" x14ac:dyDescent="0.35">
      <c r="A1616" s="8" t="s">
        <v>1517</v>
      </c>
      <c r="B1616" s="8" t="s">
        <v>4698</v>
      </c>
      <c r="C1616" s="6">
        <v>22528</v>
      </c>
      <c r="D1616" s="6">
        <v>22528</v>
      </c>
    </row>
    <row r="1617" spans="1:4" x14ac:dyDescent="0.35">
      <c r="A1617" s="8" t="s">
        <v>1518</v>
      </c>
      <c r="B1617" s="8" t="s">
        <v>4698</v>
      </c>
      <c r="C1617" s="6">
        <v>236544</v>
      </c>
      <c r="D1617" s="6">
        <v>236544</v>
      </c>
    </row>
    <row r="1618" spans="1:4" x14ac:dyDescent="0.35">
      <c r="A1618" s="8" t="s">
        <v>1519</v>
      </c>
      <c r="B1618" s="8" t="s">
        <v>4698</v>
      </c>
      <c r="C1618" s="6">
        <v>160512</v>
      </c>
      <c r="D1618" s="6">
        <v>160512</v>
      </c>
    </row>
    <row r="1619" spans="1:4" x14ac:dyDescent="0.35">
      <c r="A1619" s="8" t="s">
        <v>1520</v>
      </c>
      <c r="B1619" s="8" t="s">
        <v>4698</v>
      </c>
      <c r="C1619" s="6">
        <v>295680</v>
      </c>
      <c r="D1619" s="6">
        <v>295680</v>
      </c>
    </row>
    <row r="1620" spans="1:4" x14ac:dyDescent="0.35">
      <c r="A1620" s="8" t="s">
        <v>1521</v>
      </c>
      <c r="B1620" s="8" t="s">
        <v>4698</v>
      </c>
      <c r="C1620" s="6">
        <v>367488</v>
      </c>
      <c r="D1620" s="6">
        <v>367488</v>
      </c>
    </row>
    <row r="1621" spans="1:4" x14ac:dyDescent="0.35">
      <c r="A1621" s="8" t="s">
        <v>1522</v>
      </c>
      <c r="B1621" s="8" t="s">
        <v>4698</v>
      </c>
      <c r="C1621" s="6">
        <v>308352</v>
      </c>
      <c r="D1621" s="6">
        <v>308352</v>
      </c>
    </row>
    <row r="1622" spans="1:4" x14ac:dyDescent="0.35">
      <c r="A1622" s="8" t="s">
        <v>1523</v>
      </c>
      <c r="B1622" s="8" t="s">
        <v>4698</v>
      </c>
      <c r="C1622" s="6">
        <v>67584</v>
      </c>
      <c r="D1622" s="6">
        <v>67584</v>
      </c>
    </row>
    <row r="1623" spans="1:4" x14ac:dyDescent="0.35">
      <c r="A1623" s="8" t="s">
        <v>1524</v>
      </c>
      <c r="B1623" s="8" t="s">
        <v>4698</v>
      </c>
      <c r="C1623" s="6">
        <v>168960</v>
      </c>
      <c r="D1623" s="6">
        <v>168960</v>
      </c>
    </row>
    <row r="1624" spans="1:4" x14ac:dyDescent="0.35">
      <c r="A1624" s="8" t="s">
        <v>1525</v>
      </c>
      <c r="B1624" s="8" t="s">
        <v>4698</v>
      </c>
      <c r="C1624" s="6">
        <v>176000</v>
      </c>
      <c r="D1624" s="6">
        <v>176000</v>
      </c>
    </row>
    <row r="1625" spans="1:4" x14ac:dyDescent="0.35">
      <c r="A1625" s="8" t="s">
        <v>1526</v>
      </c>
      <c r="B1625" s="8" t="s">
        <v>4698</v>
      </c>
      <c r="C1625" s="6">
        <v>232320</v>
      </c>
      <c r="D1625" s="6">
        <v>232320</v>
      </c>
    </row>
    <row r="1626" spans="1:4" x14ac:dyDescent="0.35">
      <c r="A1626" s="8" t="s">
        <v>1527</v>
      </c>
      <c r="B1626" s="8" t="s">
        <v>4698</v>
      </c>
      <c r="C1626" s="6">
        <v>253440</v>
      </c>
      <c r="D1626" s="6">
        <v>253440</v>
      </c>
    </row>
    <row r="1627" spans="1:4" x14ac:dyDescent="0.35">
      <c r="A1627" s="8" t="s">
        <v>1528</v>
      </c>
      <c r="B1627" s="8" t="s">
        <v>4698</v>
      </c>
      <c r="C1627" s="6">
        <v>257664</v>
      </c>
      <c r="D1627" s="6">
        <v>257664</v>
      </c>
    </row>
    <row r="1628" spans="1:4" x14ac:dyDescent="0.35">
      <c r="A1628" s="8" t="s">
        <v>1529</v>
      </c>
      <c r="B1628" s="8" t="s">
        <v>4698</v>
      </c>
      <c r="C1628" s="6">
        <v>291456</v>
      </c>
      <c r="D1628" s="6">
        <v>291456</v>
      </c>
    </row>
    <row r="1629" spans="1:4" x14ac:dyDescent="0.35">
      <c r="A1629" s="8" t="s">
        <v>1530</v>
      </c>
      <c r="B1629" s="8" t="s">
        <v>4698</v>
      </c>
      <c r="C1629" s="6">
        <v>287232</v>
      </c>
      <c r="D1629" s="6">
        <v>287232</v>
      </c>
    </row>
    <row r="1630" spans="1:4" x14ac:dyDescent="0.35">
      <c r="A1630" s="8" t="s">
        <v>1531</v>
      </c>
      <c r="B1630" s="8" t="s">
        <v>4698</v>
      </c>
      <c r="C1630" s="6">
        <v>316800</v>
      </c>
      <c r="D1630" s="6">
        <v>316800</v>
      </c>
    </row>
    <row r="1631" spans="1:4" x14ac:dyDescent="0.35">
      <c r="A1631" s="8" t="s">
        <v>1532</v>
      </c>
      <c r="B1631" s="8" t="s">
        <v>4698</v>
      </c>
      <c r="C1631" s="6">
        <v>138996</v>
      </c>
      <c r="D1631" s="6">
        <v>138996</v>
      </c>
    </row>
    <row r="1632" spans="1:4" x14ac:dyDescent="0.35">
      <c r="A1632" s="8" t="s">
        <v>1533</v>
      </c>
      <c r="B1632" s="8" t="s">
        <v>4698</v>
      </c>
      <c r="C1632" s="6">
        <v>451968</v>
      </c>
      <c r="D1632" s="6">
        <v>451968</v>
      </c>
    </row>
    <row r="1633" spans="1:4" x14ac:dyDescent="0.35">
      <c r="A1633" s="8" t="s">
        <v>1534</v>
      </c>
      <c r="B1633" s="8" t="s">
        <v>4698</v>
      </c>
      <c r="C1633" s="6">
        <v>211200</v>
      </c>
      <c r="D1633" s="6">
        <v>211200</v>
      </c>
    </row>
    <row r="1634" spans="1:4" x14ac:dyDescent="0.35">
      <c r="A1634" s="8" t="s">
        <v>1535</v>
      </c>
      <c r="B1634" s="8" t="s">
        <v>4698</v>
      </c>
      <c r="C1634" s="6">
        <v>211200</v>
      </c>
      <c r="D1634" s="6">
        <v>211200</v>
      </c>
    </row>
    <row r="1635" spans="1:4" x14ac:dyDescent="0.35">
      <c r="A1635" s="8" t="s">
        <v>1536</v>
      </c>
      <c r="B1635" s="8" t="s">
        <v>4698</v>
      </c>
      <c r="C1635" s="6">
        <v>135168</v>
      </c>
      <c r="D1635" s="6">
        <v>135168</v>
      </c>
    </row>
    <row r="1636" spans="1:4" x14ac:dyDescent="0.35">
      <c r="A1636" s="8" t="s">
        <v>1537</v>
      </c>
      <c r="B1636" s="8" t="s">
        <v>4698</v>
      </c>
      <c r="C1636" s="6">
        <v>140800</v>
      </c>
      <c r="D1636" s="6">
        <v>140800</v>
      </c>
    </row>
    <row r="1637" spans="1:4" x14ac:dyDescent="0.35">
      <c r="A1637" s="8" t="s">
        <v>1538</v>
      </c>
      <c r="B1637" s="8" t="s">
        <v>4698</v>
      </c>
      <c r="C1637" s="6">
        <v>168960</v>
      </c>
      <c r="D1637" s="6">
        <v>168960</v>
      </c>
    </row>
    <row r="1638" spans="1:4" x14ac:dyDescent="0.35">
      <c r="A1638" s="8" t="s">
        <v>1539</v>
      </c>
      <c r="B1638" s="8" t="s">
        <v>4698</v>
      </c>
      <c r="C1638" s="6">
        <v>430848</v>
      </c>
      <c r="D1638" s="6">
        <v>430848</v>
      </c>
    </row>
    <row r="1639" spans="1:4" x14ac:dyDescent="0.35">
      <c r="A1639" s="8" t="s">
        <v>1540</v>
      </c>
      <c r="B1639" s="8" t="s">
        <v>4698</v>
      </c>
      <c r="C1639" s="6">
        <v>143616</v>
      </c>
      <c r="D1639" s="6">
        <v>143616</v>
      </c>
    </row>
    <row r="1640" spans="1:4" x14ac:dyDescent="0.35">
      <c r="A1640" s="8" t="s">
        <v>1541</v>
      </c>
      <c r="B1640" s="8" t="s">
        <v>4698</v>
      </c>
      <c r="C1640" s="6">
        <v>249216</v>
      </c>
      <c r="D1640" s="6">
        <v>249216</v>
      </c>
    </row>
    <row r="1641" spans="1:4" x14ac:dyDescent="0.35">
      <c r="A1641" s="8" t="s">
        <v>1542</v>
      </c>
      <c r="B1641" s="8" t="s">
        <v>4698</v>
      </c>
      <c r="C1641" s="6">
        <v>92928</v>
      </c>
      <c r="D1641" s="6">
        <v>92928</v>
      </c>
    </row>
    <row r="1642" spans="1:4" x14ac:dyDescent="0.35">
      <c r="A1642" s="8" t="s">
        <v>1543</v>
      </c>
      <c r="B1642" s="8" t="s">
        <v>4698</v>
      </c>
      <c r="C1642" s="6">
        <v>173184</v>
      </c>
      <c r="D1642" s="6">
        <v>173184</v>
      </c>
    </row>
    <row r="1643" spans="1:4" x14ac:dyDescent="0.35">
      <c r="A1643" s="8" t="s">
        <v>1544</v>
      </c>
      <c r="B1643" s="8" t="s">
        <v>4698</v>
      </c>
      <c r="C1643" s="6">
        <v>240768</v>
      </c>
      <c r="D1643" s="6">
        <v>240768</v>
      </c>
    </row>
    <row r="1644" spans="1:4" x14ac:dyDescent="0.35">
      <c r="A1644" s="8" t="s">
        <v>1545</v>
      </c>
      <c r="B1644" s="8" t="s">
        <v>4698</v>
      </c>
      <c r="C1644" s="6">
        <v>228096</v>
      </c>
      <c r="D1644" s="6">
        <v>228096</v>
      </c>
    </row>
    <row r="1645" spans="1:4" x14ac:dyDescent="0.35">
      <c r="A1645" s="8" t="s">
        <v>1546</v>
      </c>
      <c r="B1645" s="8" t="s">
        <v>4698</v>
      </c>
      <c r="C1645" s="6">
        <v>223872</v>
      </c>
      <c r="D1645" s="6">
        <v>223872</v>
      </c>
    </row>
    <row r="1646" spans="1:4" x14ac:dyDescent="0.35">
      <c r="A1646" s="8" t="s">
        <v>1547</v>
      </c>
      <c r="B1646" s="8" t="s">
        <v>4698</v>
      </c>
      <c r="C1646" s="6">
        <v>30624</v>
      </c>
      <c r="D1646" s="6">
        <v>30624</v>
      </c>
    </row>
    <row r="1647" spans="1:4" x14ac:dyDescent="0.35">
      <c r="A1647" s="8" t="s">
        <v>1548</v>
      </c>
      <c r="B1647" s="8" t="s">
        <v>4698</v>
      </c>
      <c r="C1647" s="6">
        <v>244992</v>
      </c>
      <c r="D1647" s="6">
        <v>244992</v>
      </c>
    </row>
    <row r="1648" spans="1:4" x14ac:dyDescent="0.35">
      <c r="A1648" s="8" t="s">
        <v>1549</v>
      </c>
      <c r="B1648" s="8" t="s">
        <v>4698</v>
      </c>
      <c r="C1648" s="6">
        <v>143616</v>
      </c>
      <c r="D1648" s="6">
        <v>143616</v>
      </c>
    </row>
    <row r="1649" spans="1:4" x14ac:dyDescent="0.35">
      <c r="A1649" s="8" t="s">
        <v>1550</v>
      </c>
      <c r="B1649" s="8" t="s">
        <v>4698</v>
      </c>
      <c r="C1649" s="6">
        <v>401280</v>
      </c>
      <c r="D1649" s="6">
        <v>401280</v>
      </c>
    </row>
    <row r="1650" spans="1:4" x14ac:dyDescent="0.35">
      <c r="A1650" s="8" t="s">
        <v>1551</v>
      </c>
      <c r="B1650" s="8" t="s">
        <v>4698</v>
      </c>
      <c r="C1650" s="6">
        <v>380160</v>
      </c>
      <c r="D1650" s="6">
        <v>380160</v>
      </c>
    </row>
    <row r="1651" spans="1:4" x14ac:dyDescent="0.35">
      <c r="A1651" s="8" t="s">
        <v>1552</v>
      </c>
      <c r="B1651" s="8" t="s">
        <v>4698</v>
      </c>
      <c r="C1651" s="6">
        <v>173184</v>
      </c>
      <c r="D1651" s="6">
        <v>173184</v>
      </c>
    </row>
    <row r="1652" spans="1:4" x14ac:dyDescent="0.35">
      <c r="A1652" s="8" t="s">
        <v>1553</v>
      </c>
      <c r="B1652" s="8" t="s">
        <v>4698</v>
      </c>
      <c r="C1652" s="6">
        <v>274560</v>
      </c>
      <c r="D1652" s="6">
        <v>274560</v>
      </c>
    </row>
    <row r="1653" spans="1:4" x14ac:dyDescent="0.35">
      <c r="A1653" s="8" t="s">
        <v>1554</v>
      </c>
      <c r="B1653" s="8" t="s">
        <v>4698</v>
      </c>
      <c r="C1653" s="6">
        <v>244992</v>
      </c>
      <c r="D1653" s="6">
        <v>244992</v>
      </c>
    </row>
    <row r="1654" spans="1:4" x14ac:dyDescent="0.35">
      <c r="A1654" s="8" t="s">
        <v>1555</v>
      </c>
      <c r="B1654" s="8" t="s">
        <v>4698</v>
      </c>
      <c r="C1654" s="6">
        <v>333696</v>
      </c>
      <c r="D1654" s="6">
        <v>333696</v>
      </c>
    </row>
    <row r="1655" spans="1:4" x14ac:dyDescent="0.35">
      <c r="A1655" s="8" t="s">
        <v>1556</v>
      </c>
      <c r="B1655" s="8" t="s">
        <v>4698</v>
      </c>
      <c r="C1655" s="6">
        <v>244992</v>
      </c>
      <c r="D1655" s="6">
        <v>244992</v>
      </c>
    </row>
    <row r="1656" spans="1:4" x14ac:dyDescent="0.35">
      <c r="A1656" s="8" t="s">
        <v>1557</v>
      </c>
      <c r="B1656" s="8" t="s">
        <v>4698</v>
      </c>
      <c r="C1656" s="6">
        <v>312576</v>
      </c>
      <c r="D1656" s="6">
        <v>312576</v>
      </c>
    </row>
    <row r="1657" spans="1:4" x14ac:dyDescent="0.35">
      <c r="A1657" s="8" t="s">
        <v>1558</v>
      </c>
      <c r="B1657" s="8" t="s">
        <v>4698</v>
      </c>
      <c r="C1657" s="6">
        <v>316800</v>
      </c>
      <c r="D1657" s="6">
        <v>316800</v>
      </c>
    </row>
    <row r="1658" spans="1:4" x14ac:dyDescent="0.35">
      <c r="A1658" s="8" t="s">
        <v>1559</v>
      </c>
      <c r="B1658" s="8" t="s">
        <v>4698</v>
      </c>
      <c r="C1658" s="6">
        <v>536448</v>
      </c>
      <c r="D1658" s="6">
        <v>536448</v>
      </c>
    </row>
    <row r="1659" spans="1:4" x14ac:dyDescent="0.35">
      <c r="A1659" s="8" t="s">
        <v>1560</v>
      </c>
      <c r="B1659" s="8" t="s">
        <v>4698</v>
      </c>
      <c r="C1659" s="6">
        <v>359040</v>
      </c>
      <c r="D1659" s="6">
        <v>359040</v>
      </c>
    </row>
    <row r="1660" spans="1:4" x14ac:dyDescent="0.35">
      <c r="A1660" s="8" t="s">
        <v>1561</v>
      </c>
      <c r="B1660" s="8" t="s">
        <v>4698</v>
      </c>
      <c r="C1660" s="6">
        <v>287232</v>
      </c>
      <c r="D1660" s="6">
        <v>287232</v>
      </c>
    </row>
    <row r="1661" spans="1:4" x14ac:dyDescent="0.35">
      <c r="A1661" s="8" t="s">
        <v>1562</v>
      </c>
      <c r="B1661" s="8" t="s">
        <v>4698</v>
      </c>
      <c r="C1661" s="6">
        <v>223872</v>
      </c>
      <c r="D1661" s="6">
        <v>223872</v>
      </c>
    </row>
    <row r="1662" spans="1:4" x14ac:dyDescent="0.35">
      <c r="A1662" s="8" t="s">
        <v>1563</v>
      </c>
      <c r="B1662" s="8" t="s">
        <v>4698</v>
      </c>
      <c r="C1662" s="6">
        <v>232320</v>
      </c>
      <c r="D1662" s="6">
        <v>232320</v>
      </c>
    </row>
    <row r="1663" spans="1:4" x14ac:dyDescent="0.35">
      <c r="A1663" s="8" t="s">
        <v>1564</v>
      </c>
      <c r="B1663" s="8" t="s">
        <v>4698</v>
      </c>
      <c r="C1663" s="6">
        <v>401280</v>
      </c>
      <c r="D1663" s="6">
        <v>401280</v>
      </c>
    </row>
    <row r="1664" spans="1:4" x14ac:dyDescent="0.35">
      <c r="A1664" s="8" t="s">
        <v>1565</v>
      </c>
      <c r="B1664" s="8" t="s">
        <v>4698</v>
      </c>
      <c r="C1664" s="6">
        <v>38016</v>
      </c>
      <c r="D1664" s="6">
        <v>38016</v>
      </c>
    </row>
    <row r="1665" spans="1:4" x14ac:dyDescent="0.35">
      <c r="A1665" s="8" t="s">
        <v>1566</v>
      </c>
      <c r="B1665" s="8" t="s">
        <v>4698</v>
      </c>
      <c r="C1665" s="6">
        <v>405504</v>
      </c>
      <c r="D1665" s="6">
        <v>405504</v>
      </c>
    </row>
    <row r="1666" spans="1:4" x14ac:dyDescent="0.35">
      <c r="A1666" s="8" t="s">
        <v>1567</v>
      </c>
      <c r="B1666" s="8" t="s">
        <v>4698</v>
      </c>
      <c r="C1666" s="6">
        <v>337920</v>
      </c>
      <c r="D1666" s="6">
        <v>337920</v>
      </c>
    </row>
    <row r="1667" spans="1:4" x14ac:dyDescent="0.35">
      <c r="A1667" s="8" t="s">
        <v>1568</v>
      </c>
      <c r="B1667" s="8" t="s">
        <v>4698</v>
      </c>
      <c r="C1667" s="6">
        <v>135168</v>
      </c>
      <c r="D1667" s="6">
        <v>135168</v>
      </c>
    </row>
    <row r="1668" spans="1:4" x14ac:dyDescent="0.35">
      <c r="A1668" s="8" t="s">
        <v>1569</v>
      </c>
      <c r="B1668" s="8" t="s">
        <v>4698</v>
      </c>
      <c r="C1668" s="6">
        <v>532224</v>
      </c>
      <c r="D1668" s="6">
        <v>532224</v>
      </c>
    </row>
    <row r="1669" spans="1:4" x14ac:dyDescent="0.35">
      <c r="A1669" s="8" t="s">
        <v>1570</v>
      </c>
      <c r="B1669" s="8" t="s">
        <v>4698</v>
      </c>
      <c r="C1669" s="6">
        <v>316800</v>
      </c>
      <c r="D1669" s="6">
        <v>316800</v>
      </c>
    </row>
    <row r="1670" spans="1:4" x14ac:dyDescent="0.35">
      <c r="A1670" s="8" t="s">
        <v>1571</v>
      </c>
      <c r="B1670" s="8" t="s">
        <v>4698</v>
      </c>
      <c r="C1670" s="6">
        <v>50668</v>
      </c>
      <c r="D1670" s="6">
        <v>50668</v>
      </c>
    </row>
    <row r="1671" spans="1:4" x14ac:dyDescent="0.35">
      <c r="A1671" s="8" t="s">
        <v>1572</v>
      </c>
      <c r="B1671" s="8" t="s">
        <v>4698</v>
      </c>
      <c r="C1671" s="6">
        <v>325248</v>
      </c>
      <c r="D1671" s="6">
        <v>325248</v>
      </c>
    </row>
    <row r="1672" spans="1:4" x14ac:dyDescent="0.35">
      <c r="A1672" s="8" t="s">
        <v>1573</v>
      </c>
      <c r="B1672" s="8" t="s">
        <v>4698</v>
      </c>
      <c r="C1672" s="6">
        <v>392832</v>
      </c>
      <c r="D1672" s="6">
        <v>392832</v>
      </c>
    </row>
    <row r="1673" spans="1:4" x14ac:dyDescent="0.35">
      <c r="A1673" s="8" t="s">
        <v>1574</v>
      </c>
      <c r="B1673" s="8" t="s">
        <v>4698</v>
      </c>
      <c r="C1673" s="6">
        <v>139392</v>
      </c>
      <c r="D1673" s="6">
        <v>139392</v>
      </c>
    </row>
    <row r="1674" spans="1:4" x14ac:dyDescent="0.35">
      <c r="A1674" s="8" t="s">
        <v>1575</v>
      </c>
      <c r="B1674" s="8" t="s">
        <v>4698</v>
      </c>
      <c r="C1674" s="6">
        <v>646272</v>
      </c>
      <c r="D1674" s="6">
        <v>646272</v>
      </c>
    </row>
    <row r="1675" spans="1:4" x14ac:dyDescent="0.35">
      <c r="A1675" s="8" t="s">
        <v>1576</v>
      </c>
      <c r="B1675" s="8" t="s">
        <v>4698</v>
      </c>
      <c r="C1675" s="6">
        <v>418176</v>
      </c>
      <c r="D1675" s="6">
        <v>418176</v>
      </c>
    </row>
    <row r="1676" spans="1:4" x14ac:dyDescent="0.35">
      <c r="A1676" s="8" t="s">
        <v>1577</v>
      </c>
      <c r="B1676" s="8" t="s">
        <v>4698</v>
      </c>
      <c r="C1676" s="6">
        <v>523776</v>
      </c>
      <c r="D1676" s="6">
        <v>523776</v>
      </c>
    </row>
    <row r="1677" spans="1:4" x14ac:dyDescent="0.35">
      <c r="A1677" s="8" t="s">
        <v>1578</v>
      </c>
      <c r="B1677" s="8" t="s">
        <v>4698</v>
      </c>
      <c r="C1677" s="6">
        <v>367488</v>
      </c>
      <c r="D1677" s="6">
        <v>367488</v>
      </c>
    </row>
    <row r="1678" spans="1:4" x14ac:dyDescent="0.35">
      <c r="A1678" s="8" t="s">
        <v>1579</v>
      </c>
      <c r="B1678" s="8" t="s">
        <v>4698</v>
      </c>
      <c r="C1678" s="6">
        <v>257664</v>
      </c>
      <c r="D1678" s="6">
        <v>257664</v>
      </c>
    </row>
    <row r="1679" spans="1:4" x14ac:dyDescent="0.35">
      <c r="A1679" s="8" t="s">
        <v>1580</v>
      </c>
      <c r="B1679" s="8" t="s">
        <v>4698</v>
      </c>
      <c r="C1679" s="6">
        <v>206976</v>
      </c>
      <c r="D1679" s="6">
        <v>206976</v>
      </c>
    </row>
    <row r="1680" spans="1:4" x14ac:dyDescent="0.35">
      <c r="A1680" s="8" t="s">
        <v>1581</v>
      </c>
      <c r="B1680" s="8" t="s">
        <v>4698</v>
      </c>
      <c r="C1680" s="6">
        <v>236544</v>
      </c>
      <c r="D1680" s="6">
        <v>236544</v>
      </c>
    </row>
    <row r="1681" spans="1:4" x14ac:dyDescent="0.35">
      <c r="A1681" s="8" t="s">
        <v>1582</v>
      </c>
      <c r="B1681" s="8" t="s">
        <v>4698</v>
      </c>
      <c r="C1681" s="6">
        <v>177408</v>
      </c>
      <c r="D1681" s="6">
        <v>177408</v>
      </c>
    </row>
    <row r="1682" spans="1:4" x14ac:dyDescent="0.35">
      <c r="A1682" s="8" t="s">
        <v>1583</v>
      </c>
      <c r="B1682" s="8" t="s">
        <v>4698</v>
      </c>
      <c r="C1682" s="6">
        <v>587136</v>
      </c>
      <c r="D1682" s="6">
        <v>587136</v>
      </c>
    </row>
    <row r="1683" spans="1:4" x14ac:dyDescent="0.35">
      <c r="A1683" s="8" t="s">
        <v>1584</v>
      </c>
      <c r="B1683" s="8" t="s">
        <v>4698</v>
      </c>
      <c r="C1683" s="6">
        <v>244992</v>
      </c>
      <c r="D1683" s="6">
        <v>244992</v>
      </c>
    </row>
    <row r="1684" spans="1:4" x14ac:dyDescent="0.35">
      <c r="A1684" s="8" t="s">
        <v>1585</v>
      </c>
      <c r="B1684" s="8" t="s">
        <v>4698</v>
      </c>
      <c r="C1684" s="6">
        <v>295680</v>
      </c>
      <c r="D1684" s="6">
        <v>295680</v>
      </c>
    </row>
    <row r="1685" spans="1:4" x14ac:dyDescent="0.35">
      <c r="A1685" s="8" t="s">
        <v>1586</v>
      </c>
      <c r="B1685" s="8" t="s">
        <v>4698</v>
      </c>
      <c r="C1685" s="6">
        <v>92928</v>
      </c>
      <c r="D1685" s="6">
        <v>92928</v>
      </c>
    </row>
    <row r="1686" spans="1:4" x14ac:dyDescent="0.35">
      <c r="A1686" s="8" t="s">
        <v>1587</v>
      </c>
      <c r="B1686" s="8" t="s">
        <v>4698</v>
      </c>
      <c r="C1686" s="6">
        <v>126720</v>
      </c>
      <c r="D1686" s="6">
        <v>126720</v>
      </c>
    </row>
    <row r="1687" spans="1:4" x14ac:dyDescent="0.35">
      <c r="A1687" s="8" t="s">
        <v>1588</v>
      </c>
      <c r="B1687" s="8" t="s">
        <v>4698</v>
      </c>
      <c r="C1687" s="6">
        <v>206976</v>
      </c>
      <c r="D1687" s="6">
        <v>206976</v>
      </c>
    </row>
    <row r="1688" spans="1:4" x14ac:dyDescent="0.35">
      <c r="A1688" s="8" t="s">
        <v>1589</v>
      </c>
      <c r="B1688" s="8" t="s">
        <v>4698</v>
      </c>
      <c r="C1688" s="6">
        <v>38016</v>
      </c>
      <c r="D1688" s="6">
        <v>38016</v>
      </c>
    </row>
    <row r="1689" spans="1:4" x14ac:dyDescent="0.35">
      <c r="A1689" s="8" t="s">
        <v>1590</v>
      </c>
      <c r="B1689" s="8" t="s">
        <v>4698</v>
      </c>
      <c r="C1689" s="6">
        <v>337920</v>
      </c>
      <c r="D1689" s="6">
        <v>337920</v>
      </c>
    </row>
    <row r="1690" spans="1:4" x14ac:dyDescent="0.35">
      <c r="A1690" s="8" t="s">
        <v>1591</v>
      </c>
      <c r="B1690" s="8" t="s">
        <v>4698</v>
      </c>
      <c r="C1690" s="6">
        <v>168960</v>
      </c>
      <c r="D1690" s="6">
        <v>168960</v>
      </c>
    </row>
    <row r="1691" spans="1:4" x14ac:dyDescent="0.35">
      <c r="A1691" s="8" t="s">
        <v>1592</v>
      </c>
      <c r="B1691" s="8" t="s">
        <v>4698</v>
      </c>
      <c r="C1691" s="6">
        <v>105600</v>
      </c>
      <c r="D1691" s="6">
        <v>105600</v>
      </c>
    </row>
    <row r="1692" spans="1:4" x14ac:dyDescent="0.35">
      <c r="A1692" s="8" t="s">
        <v>1593</v>
      </c>
      <c r="B1692" s="8" t="s">
        <v>4698</v>
      </c>
      <c r="C1692" s="6">
        <v>76032</v>
      </c>
      <c r="D1692" s="6">
        <v>76032</v>
      </c>
    </row>
    <row r="1693" spans="1:4" x14ac:dyDescent="0.35">
      <c r="A1693" s="8" t="s">
        <v>1594</v>
      </c>
      <c r="B1693" s="8" t="s">
        <v>4698</v>
      </c>
      <c r="C1693" s="6">
        <v>435072</v>
      </c>
      <c r="D1693" s="6">
        <v>435072</v>
      </c>
    </row>
    <row r="1694" spans="1:4" x14ac:dyDescent="0.35">
      <c r="A1694" s="8" t="s">
        <v>1595</v>
      </c>
      <c r="B1694" s="8" t="s">
        <v>4698</v>
      </c>
      <c r="C1694" s="6">
        <v>147840</v>
      </c>
      <c r="D1694" s="6">
        <v>147840</v>
      </c>
    </row>
    <row r="1695" spans="1:4" x14ac:dyDescent="0.35">
      <c r="A1695" s="8" t="s">
        <v>1596</v>
      </c>
      <c r="B1695" s="8" t="s">
        <v>4698</v>
      </c>
      <c r="C1695" s="6">
        <v>80256</v>
      </c>
      <c r="D1695" s="6">
        <v>80256</v>
      </c>
    </row>
    <row r="1696" spans="1:4" x14ac:dyDescent="0.35">
      <c r="A1696" s="8" t="s">
        <v>1597</v>
      </c>
      <c r="B1696" s="8" t="s">
        <v>4698</v>
      </c>
      <c r="C1696" s="6">
        <v>236544</v>
      </c>
      <c r="D1696" s="6">
        <v>236544</v>
      </c>
    </row>
    <row r="1697" spans="1:4" x14ac:dyDescent="0.35">
      <c r="A1697" s="8" t="s">
        <v>1598</v>
      </c>
      <c r="B1697" s="8" t="s">
        <v>4698</v>
      </c>
      <c r="C1697" s="6">
        <v>126720</v>
      </c>
      <c r="D1697" s="6">
        <v>126720</v>
      </c>
    </row>
    <row r="1698" spans="1:4" ht="19.5" customHeight="1" x14ac:dyDescent="0.35">
      <c r="A1698" s="8" t="s">
        <v>1599</v>
      </c>
      <c r="B1698" s="8" t="s">
        <v>4698</v>
      </c>
      <c r="C1698" s="6">
        <v>194304</v>
      </c>
      <c r="D1698" s="6">
        <v>194304</v>
      </c>
    </row>
    <row r="1699" spans="1:4" x14ac:dyDescent="0.35">
      <c r="A1699" s="8" t="s">
        <v>1600</v>
      </c>
      <c r="B1699" s="8" t="s">
        <v>4698</v>
      </c>
      <c r="C1699" s="6">
        <v>506880</v>
      </c>
      <c r="D1699" s="6">
        <v>506880</v>
      </c>
    </row>
    <row r="1700" spans="1:4" x14ac:dyDescent="0.35">
      <c r="A1700" s="8" t="s">
        <v>1601</v>
      </c>
      <c r="B1700" s="8" t="s">
        <v>4698</v>
      </c>
      <c r="C1700" s="6">
        <v>105600</v>
      </c>
      <c r="D1700" s="6">
        <v>105600</v>
      </c>
    </row>
    <row r="1701" spans="1:4" x14ac:dyDescent="0.35">
      <c r="A1701" s="8" t="s">
        <v>1602</v>
      </c>
      <c r="B1701" s="8" t="s">
        <v>4698</v>
      </c>
      <c r="C1701" s="6">
        <v>228096</v>
      </c>
      <c r="D1701" s="6">
        <v>228096</v>
      </c>
    </row>
    <row r="1702" spans="1:4" ht="18" customHeight="1" x14ac:dyDescent="0.35">
      <c r="A1702" s="8" t="s">
        <v>1603</v>
      </c>
      <c r="B1702" s="8" t="s">
        <v>4698</v>
      </c>
      <c r="C1702" s="6">
        <v>156288</v>
      </c>
      <c r="D1702" s="6">
        <v>156288</v>
      </c>
    </row>
    <row r="1703" spans="1:4" x14ac:dyDescent="0.35">
      <c r="A1703" s="8" t="s">
        <v>1604</v>
      </c>
      <c r="B1703" s="8" t="s">
        <v>4698</v>
      </c>
      <c r="C1703" s="6">
        <v>143616</v>
      </c>
      <c r="D1703" s="6">
        <v>143616</v>
      </c>
    </row>
    <row r="1704" spans="1:4" x14ac:dyDescent="0.35">
      <c r="A1704" s="8" t="s">
        <v>1605</v>
      </c>
      <c r="B1704" s="8" t="s">
        <v>4698</v>
      </c>
      <c r="C1704" s="6">
        <v>135520</v>
      </c>
      <c r="D1704" s="6">
        <v>135520</v>
      </c>
    </row>
    <row r="1705" spans="1:4" x14ac:dyDescent="0.35">
      <c r="A1705" s="8" t="s">
        <v>1606</v>
      </c>
      <c r="B1705" s="8" t="s">
        <v>4698</v>
      </c>
      <c r="C1705" s="6">
        <v>253440</v>
      </c>
      <c r="D1705" s="6">
        <v>253440</v>
      </c>
    </row>
    <row r="1706" spans="1:4" x14ac:dyDescent="0.35">
      <c r="A1706" s="8" t="s">
        <v>1607</v>
      </c>
      <c r="B1706" s="8" t="s">
        <v>4698</v>
      </c>
      <c r="C1706" s="6">
        <v>223872</v>
      </c>
      <c r="D1706" s="6">
        <v>223872</v>
      </c>
    </row>
    <row r="1707" spans="1:4" x14ac:dyDescent="0.35">
      <c r="A1707" s="8" t="s">
        <v>1608</v>
      </c>
      <c r="B1707" s="8" t="s">
        <v>4698</v>
      </c>
      <c r="C1707" s="6">
        <v>118272</v>
      </c>
      <c r="D1707" s="6">
        <v>118272</v>
      </c>
    </row>
    <row r="1708" spans="1:4" x14ac:dyDescent="0.35">
      <c r="A1708" s="8" t="s">
        <v>1609</v>
      </c>
      <c r="B1708" s="8" t="s">
        <v>4698</v>
      </c>
      <c r="C1708" s="6">
        <v>81312</v>
      </c>
      <c r="D1708" s="6">
        <v>81312</v>
      </c>
    </row>
    <row r="1709" spans="1:4" x14ac:dyDescent="0.35">
      <c r="A1709" s="8" t="s">
        <v>1610</v>
      </c>
      <c r="B1709" s="8" t="s">
        <v>4698</v>
      </c>
      <c r="C1709" s="6">
        <v>413952</v>
      </c>
      <c r="D1709" s="6">
        <v>413952</v>
      </c>
    </row>
    <row r="1710" spans="1:4" x14ac:dyDescent="0.35">
      <c r="A1710" s="8" t="s">
        <v>1611</v>
      </c>
      <c r="B1710" s="8" t="s">
        <v>4698</v>
      </c>
      <c r="C1710" s="6">
        <v>211200</v>
      </c>
      <c r="D1710" s="6">
        <v>211200</v>
      </c>
    </row>
    <row r="1711" spans="1:4" x14ac:dyDescent="0.35">
      <c r="A1711" s="8" t="s">
        <v>1612</v>
      </c>
      <c r="B1711" s="8" t="s">
        <v>4698</v>
      </c>
      <c r="C1711" s="6">
        <v>367488</v>
      </c>
      <c r="D1711" s="6">
        <v>367488</v>
      </c>
    </row>
    <row r="1712" spans="1:4" x14ac:dyDescent="0.35">
      <c r="A1712" s="8" t="s">
        <v>1613</v>
      </c>
      <c r="B1712" s="8" t="s">
        <v>4698</v>
      </c>
      <c r="C1712" s="6">
        <v>173184</v>
      </c>
      <c r="D1712" s="6">
        <v>173184</v>
      </c>
    </row>
    <row r="1713" spans="1:4" x14ac:dyDescent="0.35">
      <c r="A1713" s="8" t="s">
        <v>1614</v>
      </c>
      <c r="B1713" s="8" t="s">
        <v>4698</v>
      </c>
      <c r="C1713" s="6">
        <v>123200</v>
      </c>
      <c r="D1713" s="6">
        <v>123200</v>
      </c>
    </row>
    <row r="1714" spans="1:4" x14ac:dyDescent="0.35">
      <c r="A1714" s="8" t="s">
        <v>1615</v>
      </c>
      <c r="B1714" s="8" t="s">
        <v>4698</v>
      </c>
      <c r="C1714" s="6">
        <v>604032</v>
      </c>
      <c r="D1714" s="6">
        <v>604032</v>
      </c>
    </row>
    <row r="1715" spans="1:4" x14ac:dyDescent="0.35">
      <c r="A1715" s="8" t="s">
        <v>1616</v>
      </c>
      <c r="B1715" s="8" t="s">
        <v>4698</v>
      </c>
      <c r="C1715" s="6">
        <v>223872</v>
      </c>
      <c r="D1715" s="6">
        <v>223872</v>
      </c>
    </row>
    <row r="1716" spans="1:4" x14ac:dyDescent="0.35">
      <c r="A1716" s="8" t="s">
        <v>1617</v>
      </c>
      <c r="B1716" s="8" t="s">
        <v>4698</v>
      </c>
      <c r="C1716" s="6">
        <v>308352</v>
      </c>
      <c r="D1716" s="6">
        <v>308352</v>
      </c>
    </row>
    <row r="1717" spans="1:4" x14ac:dyDescent="0.35">
      <c r="A1717" s="8" t="s">
        <v>1618</v>
      </c>
      <c r="B1717" s="8" t="s">
        <v>4698</v>
      </c>
      <c r="C1717" s="6">
        <v>823680</v>
      </c>
      <c r="D1717" s="6">
        <v>823680</v>
      </c>
    </row>
    <row r="1718" spans="1:4" x14ac:dyDescent="0.35">
      <c r="A1718" s="8" t="s">
        <v>1619</v>
      </c>
      <c r="B1718" s="8" t="s">
        <v>4698</v>
      </c>
      <c r="C1718" s="6">
        <v>84480</v>
      </c>
      <c r="D1718" s="6">
        <v>84480</v>
      </c>
    </row>
    <row r="1719" spans="1:4" x14ac:dyDescent="0.35">
      <c r="A1719" s="8" t="s">
        <v>1620</v>
      </c>
      <c r="B1719" s="8" t="s">
        <v>4698</v>
      </c>
      <c r="C1719" s="6">
        <v>409728</v>
      </c>
      <c r="D1719" s="6">
        <v>409728</v>
      </c>
    </row>
    <row r="1720" spans="1:4" x14ac:dyDescent="0.35">
      <c r="A1720" s="8" t="s">
        <v>1621</v>
      </c>
      <c r="B1720" s="8" t="s">
        <v>4698</v>
      </c>
      <c r="C1720" s="6">
        <v>354816</v>
      </c>
      <c r="D1720" s="6">
        <v>354816</v>
      </c>
    </row>
    <row r="1721" spans="1:4" x14ac:dyDescent="0.35">
      <c r="A1721" s="8" t="s">
        <v>1622</v>
      </c>
      <c r="B1721" s="8" t="s">
        <v>4698</v>
      </c>
      <c r="C1721" s="6">
        <v>215424</v>
      </c>
      <c r="D1721" s="6">
        <v>215424</v>
      </c>
    </row>
    <row r="1722" spans="1:4" x14ac:dyDescent="0.35">
      <c r="A1722" s="8" t="s">
        <v>1623</v>
      </c>
      <c r="B1722" s="8" t="s">
        <v>4698</v>
      </c>
      <c r="C1722" s="6">
        <v>120032</v>
      </c>
      <c r="D1722" s="6">
        <v>120032</v>
      </c>
    </row>
    <row r="1723" spans="1:4" x14ac:dyDescent="0.35">
      <c r="A1723" s="8" t="s">
        <v>1624</v>
      </c>
      <c r="B1723" s="8" t="s">
        <v>4698</v>
      </c>
      <c r="C1723" s="6">
        <v>46464</v>
      </c>
      <c r="D1723" s="6">
        <v>46464</v>
      </c>
    </row>
    <row r="1724" spans="1:4" x14ac:dyDescent="0.35">
      <c r="A1724" s="8" t="s">
        <v>1625</v>
      </c>
      <c r="B1724" s="8" t="s">
        <v>4698</v>
      </c>
      <c r="C1724" s="6">
        <v>489984</v>
      </c>
      <c r="D1724" s="6">
        <v>489984</v>
      </c>
    </row>
    <row r="1725" spans="1:4" x14ac:dyDescent="0.35">
      <c r="A1725" s="8" t="s">
        <v>1626</v>
      </c>
      <c r="B1725" s="8" t="s">
        <v>4698</v>
      </c>
      <c r="C1725" s="6">
        <v>190080</v>
      </c>
      <c r="D1725" s="6">
        <v>190080</v>
      </c>
    </row>
    <row r="1726" spans="1:4" x14ac:dyDescent="0.35">
      <c r="A1726" s="8" t="s">
        <v>1627</v>
      </c>
      <c r="B1726" s="8" t="s">
        <v>4698</v>
      </c>
      <c r="C1726" s="6">
        <v>232320</v>
      </c>
      <c r="D1726" s="6">
        <v>232320</v>
      </c>
    </row>
    <row r="1727" spans="1:4" x14ac:dyDescent="0.35">
      <c r="A1727" s="8" t="s">
        <v>1628</v>
      </c>
      <c r="B1727" s="8" t="s">
        <v>4698</v>
      </c>
      <c r="C1727" s="6">
        <v>418176</v>
      </c>
      <c r="D1727" s="6">
        <v>418176</v>
      </c>
    </row>
    <row r="1728" spans="1:4" x14ac:dyDescent="0.35">
      <c r="A1728" s="8" t="s">
        <v>1629</v>
      </c>
      <c r="B1728" s="8" t="s">
        <v>4698</v>
      </c>
      <c r="C1728" s="6">
        <v>321024</v>
      </c>
      <c r="D1728" s="6">
        <v>321024</v>
      </c>
    </row>
    <row r="1729" spans="1:4" x14ac:dyDescent="0.35">
      <c r="A1729" s="8" t="s">
        <v>1630</v>
      </c>
      <c r="B1729" s="8" t="s">
        <v>4698</v>
      </c>
      <c r="C1729" s="6">
        <v>228096</v>
      </c>
      <c r="D1729" s="6">
        <v>228096</v>
      </c>
    </row>
    <row r="1730" spans="1:4" x14ac:dyDescent="0.35">
      <c r="A1730" s="8" t="s">
        <v>1631</v>
      </c>
      <c r="B1730" s="8" t="s">
        <v>4698</v>
      </c>
      <c r="C1730" s="6">
        <v>97152</v>
      </c>
      <c r="D1730" s="6">
        <v>97152</v>
      </c>
    </row>
    <row r="1731" spans="1:4" x14ac:dyDescent="0.35">
      <c r="A1731" s="8" t="s">
        <v>1632</v>
      </c>
      <c r="B1731" s="8" t="s">
        <v>4698</v>
      </c>
      <c r="C1731" s="6">
        <v>253440</v>
      </c>
      <c r="D1731" s="6">
        <v>253440</v>
      </c>
    </row>
    <row r="1732" spans="1:4" x14ac:dyDescent="0.35">
      <c r="A1732" s="8" t="s">
        <v>1633</v>
      </c>
      <c r="B1732" s="8" t="s">
        <v>4698</v>
      </c>
      <c r="C1732" s="6">
        <v>118272</v>
      </c>
      <c r="D1732" s="6">
        <v>118272</v>
      </c>
    </row>
    <row r="1733" spans="1:4" x14ac:dyDescent="0.35">
      <c r="A1733" s="8" t="s">
        <v>1634</v>
      </c>
      <c r="B1733" s="8" t="s">
        <v>4698</v>
      </c>
      <c r="C1733" s="6">
        <v>582912</v>
      </c>
      <c r="D1733" s="6">
        <v>582912</v>
      </c>
    </row>
    <row r="1734" spans="1:4" x14ac:dyDescent="0.35">
      <c r="A1734" s="8" t="s">
        <v>1635</v>
      </c>
      <c r="B1734" s="8" t="s">
        <v>4698</v>
      </c>
      <c r="C1734" s="6">
        <v>143616</v>
      </c>
      <c r="D1734" s="6">
        <v>143616</v>
      </c>
    </row>
    <row r="1735" spans="1:4" x14ac:dyDescent="0.35">
      <c r="A1735" s="8" t="s">
        <v>1636</v>
      </c>
      <c r="B1735" s="8" t="s">
        <v>4698</v>
      </c>
      <c r="C1735" s="6">
        <v>190080</v>
      </c>
      <c r="D1735" s="6">
        <v>190080</v>
      </c>
    </row>
    <row r="1736" spans="1:4" x14ac:dyDescent="0.35">
      <c r="A1736" s="8" t="s">
        <v>1637</v>
      </c>
      <c r="B1736" s="8" t="s">
        <v>4698</v>
      </c>
      <c r="C1736" s="6">
        <v>274560</v>
      </c>
      <c r="D1736" s="6">
        <v>274560</v>
      </c>
    </row>
    <row r="1737" spans="1:4" x14ac:dyDescent="0.35">
      <c r="A1737" s="8" t="s">
        <v>1638</v>
      </c>
      <c r="B1737" s="8" t="s">
        <v>4698</v>
      </c>
      <c r="C1737" s="6">
        <v>363264</v>
      </c>
      <c r="D1737" s="6">
        <v>363264</v>
      </c>
    </row>
    <row r="1738" spans="1:4" x14ac:dyDescent="0.35">
      <c r="A1738" s="8" t="s">
        <v>1639</v>
      </c>
      <c r="B1738" s="8" t="s">
        <v>4698</v>
      </c>
      <c r="C1738" s="6">
        <v>190080</v>
      </c>
      <c r="D1738" s="6">
        <v>190080</v>
      </c>
    </row>
    <row r="1739" spans="1:4" x14ac:dyDescent="0.35">
      <c r="A1739" s="8" t="s">
        <v>1640</v>
      </c>
      <c r="B1739" s="8" t="s">
        <v>4698</v>
      </c>
      <c r="C1739" s="6">
        <v>109824</v>
      </c>
      <c r="D1739" s="6">
        <v>109824</v>
      </c>
    </row>
    <row r="1740" spans="1:4" ht="18" customHeight="1" x14ac:dyDescent="0.35">
      <c r="A1740" s="8" t="s">
        <v>1641</v>
      </c>
      <c r="B1740" s="8" t="s">
        <v>4698</v>
      </c>
      <c r="C1740" s="6">
        <v>206976</v>
      </c>
      <c r="D1740" s="6">
        <v>206976</v>
      </c>
    </row>
    <row r="1741" spans="1:4" x14ac:dyDescent="0.35">
      <c r="A1741" s="8" t="s">
        <v>1642</v>
      </c>
      <c r="B1741" s="8" t="s">
        <v>4698</v>
      </c>
      <c r="C1741" s="6">
        <v>464640</v>
      </c>
      <c r="D1741" s="6">
        <v>464640</v>
      </c>
    </row>
    <row r="1742" spans="1:4" x14ac:dyDescent="0.35">
      <c r="A1742" s="8" t="s">
        <v>1643</v>
      </c>
      <c r="B1742" s="8" t="s">
        <v>4698</v>
      </c>
      <c r="C1742" s="6">
        <v>211200</v>
      </c>
      <c r="D1742" s="6">
        <v>211200</v>
      </c>
    </row>
    <row r="1743" spans="1:4" x14ac:dyDescent="0.35">
      <c r="A1743" s="8" t="s">
        <v>1644</v>
      </c>
      <c r="B1743" s="8" t="s">
        <v>4698</v>
      </c>
      <c r="C1743" s="6">
        <v>316800</v>
      </c>
      <c r="D1743" s="6">
        <v>316800</v>
      </c>
    </row>
    <row r="1744" spans="1:4" x14ac:dyDescent="0.35">
      <c r="A1744" s="8" t="s">
        <v>1645</v>
      </c>
      <c r="B1744" s="8" t="s">
        <v>4698</v>
      </c>
      <c r="C1744" s="6">
        <v>718080</v>
      </c>
      <c r="D1744" s="6">
        <v>718080</v>
      </c>
    </row>
    <row r="1745" spans="1:4" x14ac:dyDescent="0.35">
      <c r="A1745" s="8" t="s">
        <v>1646</v>
      </c>
      <c r="B1745" s="8" t="s">
        <v>4698</v>
      </c>
      <c r="C1745" s="6">
        <v>105600</v>
      </c>
      <c r="D1745" s="6">
        <v>105600</v>
      </c>
    </row>
    <row r="1746" spans="1:4" x14ac:dyDescent="0.35">
      <c r="A1746" s="8" t="s">
        <v>1647</v>
      </c>
      <c r="B1746" s="8" t="s">
        <v>4698</v>
      </c>
      <c r="C1746" s="6">
        <v>249216</v>
      </c>
      <c r="D1746" s="6">
        <v>249216</v>
      </c>
    </row>
    <row r="1747" spans="1:4" x14ac:dyDescent="0.35">
      <c r="A1747" s="8" t="s">
        <v>1648</v>
      </c>
      <c r="B1747" s="8" t="s">
        <v>4698</v>
      </c>
      <c r="C1747" s="6">
        <v>251328</v>
      </c>
      <c r="D1747" s="6">
        <v>251328</v>
      </c>
    </row>
    <row r="1748" spans="1:4" x14ac:dyDescent="0.35">
      <c r="A1748" s="8" t="s">
        <v>1649</v>
      </c>
      <c r="B1748" s="8" t="s">
        <v>4698</v>
      </c>
      <c r="C1748" s="6">
        <v>130944</v>
      </c>
      <c r="D1748" s="6">
        <v>130944</v>
      </c>
    </row>
    <row r="1749" spans="1:4" x14ac:dyDescent="0.35">
      <c r="A1749" s="8" t="s">
        <v>1650</v>
      </c>
      <c r="B1749" s="8" t="s">
        <v>4698</v>
      </c>
      <c r="C1749" s="6">
        <v>1182720</v>
      </c>
      <c r="D1749" s="6">
        <v>1182720</v>
      </c>
    </row>
    <row r="1750" spans="1:4" ht="18" customHeight="1" x14ac:dyDescent="0.35">
      <c r="A1750" s="8" t="s">
        <v>1651</v>
      </c>
      <c r="B1750" s="8" t="s">
        <v>4698</v>
      </c>
      <c r="C1750" s="6">
        <v>122496</v>
      </c>
      <c r="D1750" s="6">
        <v>122496</v>
      </c>
    </row>
    <row r="1751" spans="1:4" x14ac:dyDescent="0.35">
      <c r="A1751" s="8" t="s">
        <v>1652</v>
      </c>
      <c r="B1751" s="8" t="s">
        <v>4698</v>
      </c>
      <c r="C1751" s="6">
        <v>388608</v>
      </c>
      <c r="D1751" s="6">
        <v>388608</v>
      </c>
    </row>
    <row r="1752" spans="1:4" x14ac:dyDescent="0.35">
      <c r="A1752" s="8" t="s">
        <v>1653</v>
      </c>
      <c r="B1752" s="8" t="s">
        <v>4698</v>
      </c>
      <c r="C1752" s="6">
        <v>443520</v>
      </c>
      <c r="D1752" s="6">
        <v>443520</v>
      </c>
    </row>
    <row r="1753" spans="1:4" x14ac:dyDescent="0.35">
      <c r="A1753" s="8" t="s">
        <v>1654</v>
      </c>
      <c r="B1753" s="8" t="s">
        <v>4698</v>
      </c>
      <c r="C1753" s="6">
        <v>202752</v>
      </c>
      <c r="D1753" s="6">
        <v>202752</v>
      </c>
    </row>
    <row r="1754" spans="1:4" x14ac:dyDescent="0.35">
      <c r="A1754" s="8" t="s">
        <v>1655</v>
      </c>
      <c r="B1754" s="8" t="s">
        <v>4698</v>
      </c>
      <c r="C1754" s="6">
        <v>185856</v>
      </c>
      <c r="D1754" s="6">
        <v>185856</v>
      </c>
    </row>
    <row r="1755" spans="1:4" x14ac:dyDescent="0.35">
      <c r="A1755" s="8" t="s">
        <v>1656</v>
      </c>
      <c r="B1755" s="8" t="s">
        <v>4698</v>
      </c>
      <c r="C1755" s="6">
        <v>304128</v>
      </c>
      <c r="D1755" s="6">
        <v>304128</v>
      </c>
    </row>
    <row r="1756" spans="1:4" x14ac:dyDescent="0.35">
      <c r="A1756" s="8" t="s">
        <v>1657</v>
      </c>
      <c r="B1756" s="8" t="s">
        <v>4698</v>
      </c>
      <c r="C1756" s="6">
        <v>312576</v>
      </c>
      <c r="D1756" s="6">
        <v>312576</v>
      </c>
    </row>
    <row r="1757" spans="1:4" x14ac:dyDescent="0.35">
      <c r="A1757" s="8" t="s">
        <v>1658</v>
      </c>
      <c r="B1757" s="8" t="s">
        <v>4698</v>
      </c>
      <c r="C1757" s="6">
        <v>27104</v>
      </c>
      <c r="D1757" s="6">
        <v>27104</v>
      </c>
    </row>
    <row r="1758" spans="1:4" x14ac:dyDescent="0.35">
      <c r="A1758" s="8" t="s">
        <v>1659</v>
      </c>
      <c r="B1758" s="8" t="s">
        <v>4698</v>
      </c>
      <c r="C1758" s="6">
        <v>202752</v>
      </c>
      <c r="D1758" s="6">
        <v>202752</v>
      </c>
    </row>
    <row r="1759" spans="1:4" x14ac:dyDescent="0.35">
      <c r="A1759" s="8" t="s">
        <v>1660</v>
      </c>
      <c r="B1759" s="8" t="s">
        <v>4698</v>
      </c>
      <c r="C1759" s="6">
        <v>47520</v>
      </c>
      <c r="D1759" s="6">
        <v>47520</v>
      </c>
    </row>
    <row r="1760" spans="1:4" x14ac:dyDescent="0.35">
      <c r="A1760" s="8" t="s">
        <v>1661</v>
      </c>
      <c r="B1760" s="8" t="s">
        <v>4698</v>
      </c>
      <c r="C1760" s="6">
        <v>67584</v>
      </c>
      <c r="D1760" s="6">
        <v>67584</v>
      </c>
    </row>
    <row r="1761" spans="1:4" x14ac:dyDescent="0.35">
      <c r="A1761" s="8" t="s">
        <v>1662</v>
      </c>
      <c r="B1761" s="8" t="s">
        <v>4698</v>
      </c>
      <c r="C1761" s="6">
        <v>294976</v>
      </c>
      <c r="D1761" s="6">
        <v>294976</v>
      </c>
    </row>
    <row r="1762" spans="1:4" x14ac:dyDescent="0.35">
      <c r="A1762" s="8" t="s">
        <v>1663</v>
      </c>
      <c r="B1762" s="8" t="s">
        <v>4698</v>
      </c>
      <c r="C1762" s="6">
        <v>67584</v>
      </c>
      <c r="D1762" s="6">
        <v>67584</v>
      </c>
    </row>
    <row r="1763" spans="1:4" x14ac:dyDescent="0.35">
      <c r="A1763" s="8" t="s">
        <v>1664</v>
      </c>
      <c r="B1763" s="8" t="s">
        <v>4698</v>
      </c>
      <c r="C1763" s="6">
        <v>228096</v>
      </c>
      <c r="D1763" s="6">
        <v>228096</v>
      </c>
    </row>
    <row r="1764" spans="1:4" x14ac:dyDescent="0.35">
      <c r="A1764" s="8" t="s">
        <v>1665</v>
      </c>
      <c r="B1764" s="8" t="s">
        <v>4698</v>
      </c>
      <c r="C1764" s="6">
        <v>337920</v>
      </c>
      <c r="D1764" s="6">
        <v>337920</v>
      </c>
    </row>
    <row r="1765" spans="1:4" x14ac:dyDescent="0.35">
      <c r="A1765" s="8" t="s">
        <v>1666</v>
      </c>
      <c r="B1765" s="8" t="s">
        <v>4698</v>
      </c>
      <c r="C1765" s="6">
        <v>25344</v>
      </c>
      <c r="D1765" s="6">
        <v>25344</v>
      </c>
    </row>
    <row r="1766" spans="1:4" x14ac:dyDescent="0.35">
      <c r="A1766" s="8" t="s">
        <v>1667</v>
      </c>
      <c r="B1766" s="8" t="s">
        <v>4698</v>
      </c>
      <c r="C1766" s="6">
        <v>46464</v>
      </c>
      <c r="D1766" s="6">
        <v>46464</v>
      </c>
    </row>
    <row r="1767" spans="1:4" x14ac:dyDescent="0.35">
      <c r="A1767" s="8" t="s">
        <v>1668</v>
      </c>
      <c r="B1767" s="8" t="s">
        <v>4698</v>
      </c>
      <c r="C1767" s="6">
        <v>291456</v>
      </c>
      <c r="D1767" s="6">
        <v>291456</v>
      </c>
    </row>
    <row r="1768" spans="1:4" x14ac:dyDescent="0.35">
      <c r="A1768" s="8" t="s">
        <v>1669</v>
      </c>
      <c r="B1768" s="8" t="s">
        <v>4698</v>
      </c>
      <c r="C1768" s="6">
        <v>152064</v>
      </c>
      <c r="D1768" s="6">
        <v>152064</v>
      </c>
    </row>
    <row r="1769" spans="1:4" x14ac:dyDescent="0.35">
      <c r="A1769" s="8" t="s">
        <v>1670</v>
      </c>
      <c r="B1769" s="8" t="s">
        <v>4698</v>
      </c>
      <c r="C1769" s="6">
        <v>473088</v>
      </c>
      <c r="D1769" s="6">
        <v>473088</v>
      </c>
    </row>
    <row r="1770" spans="1:4" x14ac:dyDescent="0.35">
      <c r="A1770" s="8" t="s">
        <v>1671</v>
      </c>
      <c r="B1770" s="8" t="s">
        <v>4698</v>
      </c>
      <c r="C1770" s="6">
        <v>422400</v>
      </c>
      <c r="D1770" s="6">
        <v>422400</v>
      </c>
    </row>
    <row r="1771" spans="1:4" x14ac:dyDescent="0.35">
      <c r="A1771" s="8" t="s">
        <v>1672</v>
      </c>
      <c r="B1771" s="8" t="s">
        <v>4698</v>
      </c>
      <c r="C1771" s="6">
        <v>232320</v>
      </c>
      <c r="D1771" s="6">
        <v>232320</v>
      </c>
    </row>
    <row r="1772" spans="1:4" x14ac:dyDescent="0.35">
      <c r="A1772" s="8" t="s">
        <v>1673</v>
      </c>
      <c r="B1772" s="8" t="s">
        <v>4698</v>
      </c>
      <c r="C1772" s="6">
        <v>253440</v>
      </c>
      <c r="D1772" s="6">
        <v>253440</v>
      </c>
    </row>
    <row r="1773" spans="1:4" x14ac:dyDescent="0.35">
      <c r="A1773" s="8" t="s">
        <v>1674</v>
      </c>
      <c r="B1773" s="8" t="s">
        <v>4698</v>
      </c>
      <c r="C1773" s="6">
        <v>430848</v>
      </c>
      <c r="D1773" s="6">
        <v>430848</v>
      </c>
    </row>
    <row r="1774" spans="1:4" x14ac:dyDescent="0.35">
      <c r="A1774" s="8" t="s">
        <v>1675</v>
      </c>
      <c r="B1774" s="8" t="s">
        <v>4698</v>
      </c>
      <c r="C1774" s="6">
        <v>168960</v>
      </c>
      <c r="D1774" s="6">
        <v>168960</v>
      </c>
    </row>
    <row r="1775" spans="1:4" x14ac:dyDescent="0.35">
      <c r="A1775" s="8" t="s">
        <v>1676</v>
      </c>
      <c r="B1775" s="8" t="s">
        <v>4698</v>
      </c>
      <c r="C1775" s="6">
        <v>139392</v>
      </c>
      <c r="D1775" s="6">
        <v>139392</v>
      </c>
    </row>
    <row r="1776" spans="1:4" x14ac:dyDescent="0.35">
      <c r="A1776" s="8" t="s">
        <v>1677</v>
      </c>
      <c r="B1776" s="8" t="s">
        <v>4698</v>
      </c>
      <c r="C1776" s="6">
        <v>316800</v>
      </c>
      <c r="D1776" s="6">
        <v>316800</v>
      </c>
    </row>
    <row r="1777" spans="1:4" x14ac:dyDescent="0.35">
      <c r="A1777" s="8" t="s">
        <v>1678</v>
      </c>
      <c r="B1777" s="8" t="s">
        <v>4698</v>
      </c>
      <c r="C1777" s="6">
        <v>270336</v>
      </c>
      <c r="D1777" s="6">
        <v>270336</v>
      </c>
    </row>
    <row r="1778" spans="1:4" x14ac:dyDescent="0.35">
      <c r="A1778" s="8" t="s">
        <v>1679</v>
      </c>
      <c r="B1778" s="8" t="s">
        <v>4698</v>
      </c>
      <c r="C1778" s="6">
        <v>371712</v>
      </c>
      <c r="D1778" s="6">
        <v>371712</v>
      </c>
    </row>
    <row r="1779" spans="1:4" x14ac:dyDescent="0.35">
      <c r="A1779" s="8" t="s">
        <v>1680</v>
      </c>
      <c r="B1779" s="8" t="s">
        <v>4698</v>
      </c>
      <c r="C1779" s="6">
        <v>15840</v>
      </c>
      <c r="D1779" s="6">
        <v>15840</v>
      </c>
    </row>
    <row r="1780" spans="1:4" x14ac:dyDescent="0.35">
      <c r="A1780" s="8" t="s">
        <v>1681</v>
      </c>
      <c r="B1780" s="8" t="s">
        <v>4698</v>
      </c>
      <c r="C1780" s="6">
        <v>329472</v>
      </c>
      <c r="D1780" s="6">
        <v>329472</v>
      </c>
    </row>
    <row r="1781" spans="1:4" x14ac:dyDescent="0.35">
      <c r="A1781" s="8" t="s">
        <v>1682</v>
      </c>
      <c r="B1781" s="8" t="s">
        <v>4698</v>
      </c>
      <c r="C1781" s="6">
        <v>316800</v>
      </c>
      <c r="D1781" s="6">
        <v>316800</v>
      </c>
    </row>
    <row r="1782" spans="1:4" x14ac:dyDescent="0.35">
      <c r="A1782" s="8" t="s">
        <v>1683</v>
      </c>
      <c r="B1782" s="8" t="s">
        <v>4698</v>
      </c>
      <c r="C1782" s="6">
        <v>207328</v>
      </c>
      <c r="D1782" s="6">
        <v>207328</v>
      </c>
    </row>
    <row r="1783" spans="1:4" x14ac:dyDescent="0.35">
      <c r="A1783" s="8" t="s">
        <v>1684</v>
      </c>
      <c r="B1783" s="8" t="s">
        <v>4698</v>
      </c>
      <c r="C1783" s="6">
        <v>140800</v>
      </c>
      <c r="D1783" s="6">
        <v>140800</v>
      </c>
    </row>
    <row r="1784" spans="1:4" x14ac:dyDescent="0.35">
      <c r="A1784" s="8" t="s">
        <v>1685</v>
      </c>
      <c r="B1784" s="8" t="s">
        <v>4698</v>
      </c>
      <c r="C1784" s="6">
        <v>140800</v>
      </c>
      <c r="D1784" s="6">
        <v>140800</v>
      </c>
    </row>
    <row r="1785" spans="1:4" x14ac:dyDescent="0.35">
      <c r="A1785" s="8" t="s">
        <v>1686</v>
      </c>
      <c r="B1785" s="8" t="s">
        <v>4698</v>
      </c>
      <c r="C1785" s="6">
        <v>473088</v>
      </c>
      <c r="D1785" s="6">
        <v>473088</v>
      </c>
    </row>
    <row r="1786" spans="1:4" x14ac:dyDescent="0.35">
      <c r="A1786" s="8" t="s">
        <v>1687</v>
      </c>
      <c r="B1786" s="8" t="s">
        <v>4698</v>
      </c>
      <c r="C1786" s="6">
        <v>413952</v>
      </c>
      <c r="D1786" s="6">
        <v>413952</v>
      </c>
    </row>
    <row r="1787" spans="1:4" x14ac:dyDescent="0.35">
      <c r="A1787" s="8" t="s">
        <v>1688</v>
      </c>
      <c r="B1787" s="8" t="s">
        <v>4698</v>
      </c>
      <c r="C1787" s="6">
        <v>329472</v>
      </c>
      <c r="D1787" s="6">
        <v>329472</v>
      </c>
    </row>
    <row r="1788" spans="1:4" x14ac:dyDescent="0.35">
      <c r="A1788" s="8" t="s">
        <v>1689</v>
      </c>
      <c r="B1788" s="8" t="s">
        <v>4698</v>
      </c>
      <c r="C1788" s="6">
        <v>211200</v>
      </c>
      <c r="D1788" s="6">
        <v>211200</v>
      </c>
    </row>
    <row r="1789" spans="1:4" x14ac:dyDescent="0.35">
      <c r="A1789" s="8" t="s">
        <v>1690</v>
      </c>
      <c r="B1789" s="8" t="s">
        <v>4698</v>
      </c>
      <c r="C1789" s="6">
        <v>156288</v>
      </c>
      <c r="D1789" s="6">
        <v>156288</v>
      </c>
    </row>
    <row r="1790" spans="1:4" x14ac:dyDescent="0.35">
      <c r="A1790" s="8" t="s">
        <v>1691</v>
      </c>
      <c r="B1790" s="8" t="s">
        <v>4698</v>
      </c>
      <c r="C1790" s="6">
        <v>316800</v>
      </c>
      <c r="D1790" s="6">
        <v>316800</v>
      </c>
    </row>
    <row r="1791" spans="1:4" x14ac:dyDescent="0.35">
      <c r="A1791" s="8" t="s">
        <v>1692</v>
      </c>
      <c r="B1791" s="8" t="s">
        <v>4698</v>
      </c>
      <c r="C1791" s="6">
        <v>637824</v>
      </c>
      <c r="D1791" s="6">
        <v>637824</v>
      </c>
    </row>
    <row r="1792" spans="1:4" x14ac:dyDescent="0.35">
      <c r="A1792" s="8"/>
      <c r="B1792" s="21" t="s">
        <v>123</v>
      </c>
      <c r="C1792" s="7">
        <f>SUM(C1042:C1791)</f>
        <v>224039281</v>
      </c>
      <c r="D1792" s="7">
        <f>SUM(D1042:D1791)</f>
        <v>224039281</v>
      </c>
    </row>
    <row r="1793" spans="1:4" ht="32" x14ac:dyDescent="0.35">
      <c r="A1793" s="8" t="s">
        <v>1693</v>
      </c>
      <c r="B1793" s="8" t="s">
        <v>4690</v>
      </c>
      <c r="C1793" s="6">
        <v>147840</v>
      </c>
      <c r="D1793" s="6">
        <v>147840</v>
      </c>
    </row>
    <row r="1794" spans="1:4" ht="32" x14ac:dyDescent="0.35">
      <c r="A1794" s="8" t="s">
        <v>1695</v>
      </c>
      <c r="B1794" s="8" t="s">
        <v>4690</v>
      </c>
      <c r="C1794" s="6">
        <v>105600</v>
      </c>
      <c r="D1794" s="6">
        <v>105600</v>
      </c>
    </row>
    <row r="1795" spans="1:4" ht="32" x14ac:dyDescent="0.35">
      <c r="A1795" s="8" t="s">
        <v>1696</v>
      </c>
      <c r="B1795" s="8" t="s">
        <v>4690</v>
      </c>
      <c r="C1795" s="6">
        <v>270336</v>
      </c>
      <c r="D1795" s="6">
        <v>270336</v>
      </c>
    </row>
    <row r="1796" spans="1:4" ht="32" x14ac:dyDescent="0.35">
      <c r="A1796" s="8" t="s">
        <v>1697</v>
      </c>
      <c r="B1796" s="8" t="s">
        <v>4690</v>
      </c>
      <c r="C1796" s="6">
        <v>135168</v>
      </c>
      <c r="D1796" s="6">
        <v>135168</v>
      </c>
    </row>
    <row r="1797" spans="1:4" ht="32" x14ac:dyDescent="0.35">
      <c r="A1797" s="8" t="s">
        <v>1698</v>
      </c>
      <c r="B1797" s="8" t="s">
        <v>4690</v>
      </c>
      <c r="C1797" s="6">
        <v>101376</v>
      </c>
      <c r="D1797" s="6">
        <v>101376</v>
      </c>
    </row>
    <row r="1798" spans="1:4" ht="32" x14ac:dyDescent="0.35">
      <c r="A1798" s="8" t="s">
        <v>1699</v>
      </c>
      <c r="B1798" s="8" t="s">
        <v>4690</v>
      </c>
      <c r="C1798" s="6">
        <v>101376</v>
      </c>
      <c r="D1798" s="6">
        <v>101376</v>
      </c>
    </row>
    <row r="1799" spans="1:4" ht="32" x14ac:dyDescent="0.35">
      <c r="A1799" s="8" t="s">
        <v>1700</v>
      </c>
      <c r="B1799" s="8" t="s">
        <v>4690</v>
      </c>
      <c r="C1799" s="6">
        <v>363264</v>
      </c>
      <c r="D1799" s="6">
        <v>363264</v>
      </c>
    </row>
    <row r="1800" spans="1:4" ht="32" x14ac:dyDescent="0.35">
      <c r="A1800" s="8" t="s">
        <v>1701</v>
      </c>
      <c r="B1800" s="8" t="s">
        <v>4690</v>
      </c>
      <c r="C1800" s="6">
        <v>215424</v>
      </c>
      <c r="D1800" s="6">
        <v>215424</v>
      </c>
    </row>
    <row r="1801" spans="1:4" ht="32" x14ac:dyDescent="0.35">
      <c r="A1801" s="8" t="s">
        <v>1702</v>
      </c>
      <c r="B1801" s="8" t="s">
        <v>4690</v>
      </c>
      <c r="C1801" s="6">
        <v>253440</v>
      </c>
      <c r="D1801" s="6">
        <v>253440</v>
      </c>
    </row>
    <row r="1802" spans="1:4" ht="32" x14ac:dyDescent="0.35">
      <c r="A1802" s="8" t="s">
        <v>1030</v>
      </c>
      <c r="B1802" s="8" t="s">
        <v>4690</v>
      </c>
      <c r="C1802" s="6">
        <v>160512</v>
      </c>
      <c r="D1802" s="6">
        <v>160512</v>
      </c>
    </row>
    <row r="1803" spans="1:4" ht="16.5" customHeight="1" x14ac:dyDescent="0.35">
      <c r="A1803" s="37" t="s">
        <v>1703</v>
      </c>
      <c r="B1803" s="8" t="s">
        <v>4690</v>
      </c>
      <c r="C1803" s="22">
        <v>105600</v>
      </c>
      <c r="D1803" s="22">
        <v>105600</v>
      </c>
    </row>
    <row r="1804" spans="1:4" ht="32" x14ac:dyDescent="0.35">
      <c r="A1804" s="8" t="s">
        <v>1704</v>
      </c>
      <c r="B1804" s="8" t="s">
        <v>4690</v>
      </c>
      <c r="C1804" s="6">
        <v>34650</v>
      </c>
      <c r="D1804" s="6">
        <v>34650</v>
      </c>
    </row>
    <row r="1805" spans="1:4" ht="32" x14ac:dyDescent="0.35">
      <c r="A1805" s="8" t="s">
        <v>881</v>
      </c>
      <c r="B1805" s="8" t="s">
        <v>4690</v>
      </c>
      <c r="C1805" s="6">
        <v>173184</v>
      </c>
      <c r="D1805" s="6">
        <v>173184</v>
      </c>
    </row>
    <row r="1806" spans="1:4" ht="32" x14ac:dyDescent="0.35">
      <c r="A1806" s="8" t="s">
        <v>1705</v>
      </c>
      <c r="B1806" s="8" t="s">
        <v>4690</v>
      </c>
      <c r="C1806" s="6">
        <v>253440</v>
      </c>
      <c r="D1806" s="6">
        <v>253440</v>
      </c>
    </row>
    <row r="1807" spans="1:4" ht="32" x14ac:dyDescent="0.35">
      <c r="A1807" s="8" t="s">
        <v>1706</v>
      </c>
      <c r="B1807" s="8" t="s">
        <v>4690</v>
      </c>
      <c r="C1807" s="6">
        <v>418880</v>
      </c>
      <c r="D1807" s="6">
        <v>418880</v>
      </c>
    </row>
    <row r="1808" spans="1:4" ht="32" x14ac:dyDescent="0.35">
      <c r="A1808" s="8" t="s">
        <v>1707</v>
      </c>
      <c r="B1808" s="8" t="s">
        <v>4690</v>
      </c>
      <c r="C1808" s="6">
        <v>409728</v>
      </c>
      <c r="D1808" s="6">
        <v>409728</v>
      </c>
    </row>
    <row r="1809" spans="1:4" ht="32" x14ac:dyDescent="0.35">
      <c r="A1809" s="8" t="s">
        <v>1708</v>
      </c>
      <c r="B1809" s="8" t="s">
        <v>4690</v>
      </c>
      <c r="C1809" s="6">
        <v>418880</v>
      </c>
      <c r="D1809" s="6">
        <v>418880</v>
      </c>
    </row>
    <row r="1810" spans="1:4" ht="32" x14ac:dyDescent="0.35">
      <c r="A1810" s="8" t="s">
        <v>1709</v>
      </c>
      <c r="B1810" s="8" t="s">
        <v>4690</v>
      </c>
      <c r="C1810" s="6">
        <v>130944</v>
      </c>
      <c r="D1810" s="6">
        <v>130944</v>
      </c>
    </row>
    <row r="1811" spans="1:4" ht="32" x14ac:dyDescent="0.35">
      <c r="A1811" s="8" t="s">
        <v>1710</v>
      </c>
      <c r="B1811" s="8" t="s">
        <v>4690</v>
      </c>
      <c r="C1811" s="6">
        <v>587136</v>
      </c>
      <c r="D1811" s="6">
        <v>587136</v>
      </c>
    </row>
    <row r="1812" spans="1:4" ht="32" x14ac:dyDescent="0.35">
      <c r="A1812" s="8" t="s">
        <v>1711</v>
      </c>
      <c r="B1812" s="8" t="s">
        <v>4690</v>
      </c>
      <c r="C1812" s="6">
        <v>244992</v>
      </c>
      <c r="D1812" s="6">
        <v>244992</v>
      </c>
    </row>
    <row r="1813" spans="1:4" ht="32" x14ac:dyDescent="0.35">
      <c r="A1813" s="8" t="s">
        <v>1712</v>
      </c>
      <c r="B1813" s="8" t="s">
        <v>4690</v>
      </c>
      <c r="C1813" s="6">
        <v>88704</v>
      </c>
      <c r="D1813" s="6">
        <v>88704</v>
      </c>
    </row>
    <row r="1814" spans="1:4" ht="32" x14ac:dyDescent="0.35">
      <c r="A1814" s="8" t="s">
        <v>1713</v>
      </c>
      <c r="B1814" s="8" t="s">
        <v>4690</v>
      </c>
      <c r="C1814" s="6">
        <v>156288</v>
      </c>
      <c r="D1814" s="6">
        <v>156288</v>
      </c>
    </row>
    <row r="1815" spans="1:4" ht="32" x14ac:dyDescent="0.35">
      <c r="A1815" s="8" t="s">
        <v>1714</v>
      </c>
      <c r="B1815" s="8" t="s">
        <v>4690</v>
      </c>
      <c r="C1815" s="6">
        <v>101376</v>
      </c>
      <c r="D1815" s="6">
        <v>101376</v>
      </c>
    </row>
    <row r="1816" spans="1:4" ht="32" x14ac:dyDescent="0.35">
      <c r="A1816" s="8" t="s">
        <v>1715</v>
      </c>
      <c r="B1816" s="8" t="s">
        <v>4690</v>
      </c>
      <c r="C1816" s="6">
        <v>118272</v>
      </c>
      <c r="D1816" s="6">
        <v>118272</v>
      </c>
    </row>
    <row r="1817" spans="1:4" ht="32" x14ac:dyDescent="0.35">
      <c r="A1817" s="8" t="s">
        <v>1716</v>
      </c>
      <c r="B1817" s="8" t="s">
        <v>4690</v>
      </c>
      <c r="C1817" s="6">
        <v>152064</v>
      </c>
      <c r="D1817" s="6">
        <v>152064</v>
      </c>
    </row>
    <row r="1818" spans="1:4" ht="32" x14ac:dyDescent="0.35">
      <c r="A1818" s="8" t="s">
        <v>1717</v>
      </c>
      <c r="B1818" s="8" t="s">
        <v>4690</v>
      </c>
      <c r="C1818" s="6">
        <v>232320</v>
      </c>
      <c r="D1818" s="6">
        <v>232320</v>
      </c>
    </row>
    <row r="1819" spans="1:4" ht="32" x14ac:dyDescent="0.35">
      <c r="A1819" s="8" t="s">
        <v>1718</v>
      </c>
      <c r="B1819" s="8" t="s">
        <v>4690</v>
      </c>
      <c r="C1819" s="6">
        <v>138996</v>
      </c>
      <c r="D1819" s="6">
        <v>138996</v>
      </c>
    </row>
    <row r="1820" spans="1:4" ht="32" x14ac:dyDescent="0.35">
      <c r="A1820" s="8" t="s">
        <v>1719</v>
      </c>
      <c r="B1820" s="8" t="s">
        <v>4690</v>
      </c>
      <c r="C1820" s="6">
        <v>114048</v>
      </c>
      <c r="D1820" s="6">
        <v>114048</v>
      </c>
    </row>
    <row r="1821" spans="1:4" ht="32" x14ac:dyDescent="0.35">
      <c r="A1821" s="8" t="s">
        <v>1720</v>
      </c>
      <c r="B1821" s="8" t="s">
        <v>4690</v>
      </c>
      <c r="C1821" s="6">
        <v>194304</v>
      </c>
      <c r="D1821" s="6">
        <v>194304</v>
      </c>
    </row>
    <row r="1822" spans="1:4" ht="32" x14ac:dyDescent="0.35">
      <c r="A1822" s="8" t="s">
        <v>1721</v>
      </c>
      <c r="B1822" s="8" t="s">
        <v>4690</v>
      </c>
      <c r="C1822" s="6">
        <v>76032</v>
      </c>
      <c r="D1822" s="6">
        <v>76032</v>
      </c>
    </row>
    <row r="1823" spans="1:4" ht="32" x14ac:dyDescent="0.35">
      <c r="A1823" s="8" t="s">
        <v>1722</v>
      </c>
      <c r="B1823" s="8" t="s">
        <v>4690</v>
      </c>
      <c r="C1823" s="6">
        <v>187836</v>
      </c>
      <c r="D1823" s="6">
        <v>187836</v>
      </c>
    </row>
    <row r="1824" spans="1:4" ht="32" x14ac:dyDescent="0.35">
      <c r="A1824" s="8" t="s">
        <v>1723</v>
      </c>
      <c r="B1824" s="8" t="s">
        <v>4690</v>
      </c>
      <c r="C1824" s="6">
        <v>126720</v>
      </c>
      <c r="D1824" s="6">
        <v>126720</v>
      </c>
    </row>
    <row r="1825" spans="1:4" ht="32" x14ac:dyDescent="0.35">
      <c r="A1825" s="8" t="s">
        <v>1724</v>
      </c>
      <c r="B1825" s="8" t="s">
        <v>4690</v>
      </c>
      <c r="C1825" s="6">
        <v>126720</v>
      </c>
      <c r="D1825" s="6">
        <v>126720</v>
      </c>
    </row>
    <row r="1826" spans="1:4" ht="32" x14ac:dyDescent="0.35">
      <c r="A1826" s="8" t="s">
        <v>1725</v>
      </c>
      <c r="B1826" s="8" t="s">
        <v>4690</v>
      </c>
      <c r="C1826" s="6">
        <v>359040</v>
      </c>
      <c r="D1826" s="6">
        <v>359040</v>
      </c>
    </row>
    <row r="1827" spans="1:4" ht="32" x14ac:dyDescent="0.35">
      <c r="A1827" s="8" t="s">
        <v>1726</v>
      </c>
      <c r="B1827" s="8" t="s">
        <v>4690</v>
      </c>
      <c r="C1827" s="6">
        <v>202752</v>
      </c>
      <c r="D1827" s="6">
        <v>202752</v>
      </c>
    </row>
    <row r="1828" spans="1:4" ht="32" x14ac:dyDescent="0.35">
      <c r="A1828" s="8" t="s">
        <v>1727</v>
      </c>
      <c r="B1828" s="8" t="s">
        <v>4690</v>
      </c>
      <c r="C1828" s="6">
        <v>92928</v>
      </c>
      <c r="D1828" s="6">
        <v>92928</v>
      </c>
    </row>
    <row r="1829" spans="1:4" ht="32" x14ac:dyDescent="0.35">
      <c r="A1829" s="8" t="s">
        <v>1728</v>
      </c>
      <c r="B1829" s="8" t="s">
        <v>4690</v>
      </c>
      <c r="C1829" s="6">
        <v>168960</v>
      </c>
      <c r="D1829" s="6">
        <v>168960</v>
      </c>
    </row>
    <row r="1830" spans="1:4" ht="32" x14ac:dyDescent="0.35">
      <c r="A1830" s="8" t="s">
        <v>1729</v>
      </c>
      <c r="B1830" s="8" t="s">
        <v>4690</v>
      </c>
      <c r="C1830" s="6">
        <v>126720</v>
      </c>
      <c r="D1830" s="6">
        <v>126720</v>
      </c>
    </row>
    <row r="1831" spans="1:4" ht="32" x14ac:dyDescent="0.35">
      <c r="A1831" s="8" t="s">
        <v>1730</v>
      </c>
      <c r="B1831" s="8" t="s">
        <v>4690</v>
      </c>
      <c r="C1831" s="6">
        <v>198528</v>
      </c>
      <c r="D1831" s="6">
        <v>198528</v>
      </c>
    </row>
    <row r="1832" spans="1:4" ht="32" x14ac:dyDescent="0.35">
      <c r="A1832" s="8" t="s">
        <v>1731</v>
      </c>
      <c r="B1832" s="8" t="s">
        <v>4690</v>
      </c>
      <c r="C1832" s="6">
        <v>215424</v>
      </c>
      <c r="D1832" s="6">
        <v>215424</v>
      </c>
    </row>
    <row r="1833" spans="1:4" ht="32" x14ac:dyDescent="0.35">
      <c r="A1833" s="8" t="s">
        <v>1732</v>
      </c>
      <c r="B1833" s="8" t="s">
        <v>4690</v>
      </c>
      <c r="C1833" s="6">
        <v>105600</v>
      </c>
      <c r="D1833" s="6">
        <v>105600</v>
      </c>
    </row>
    <row r="1834" spans="1:4" ht="32" x14ac:dyDescent="0.35">
      <c r="A1834" s="8" t="s">
        <v>1733</v>
      </c>
      <c r="B1834" s="8" t="s">
        <v>4690</v>
      </c>
      <c r="C1834" s="6">
        <v>164736</v>
      </c>
      <c r="D1834" s="6">
        <v>164736</v>
      </c>
    </row>
    <row r="1835" spans="1:4" ht="32" x14ac:dyDescent="0.35">
      <c r="A1835" s="8" t="s">
        <v>1734</v>
      </c>
      <c r="B1835" s="8" t="s">
        <v>4690</v>
      </c>
      <c r="C1835" s="6">
        <v>104544</v>
      </c>
      <c r="D1835" s="6">
        <v>104544</v>
      </c>
    </row>
    <row r="1836" spans="1:4" ht="32" x14ac:dyDescent="0.35">
      <c r="A1836" s="8" t="s">
        <v>1735</v>
      </c>
      <c r="B1836" s="8" t="s">
        <v>4690</v>
      </c>
      <c r="C1836" s="6">
        <v>620928</v>
      </c>
      <c r="D1836" s="6">
        <v>620928</v>
      </c>
    </row>
    <row r="1837" spans="1:4" ht="32" x14ac:dyDescent="0.35">
      <c r="A1837" s="8" t="s">
        <v>1736</v>
      </c>
      <c r="B1837" s="8" t="s">
        <v>4690</v>
      </c>
      <c r="C1837" s="6">
        <v>270336</v>
      </c>
      <c r="D1837" s="6">
        <v>270336</v>
      </c>
    </row>
    <row r="1838" spans="1:4" ht="32" x14ac:dyDescent="0.35">
      <c r="A1838" s="8" t="s">
        <v>1737</v>
      </c>
      <c r="B1838" s="8" t="s">
        <v>4690</v>
      </c>
      <c r="C1838" s="6">
        <v>219648</v>
      </c>
      <c r="D1838" s="6">
        <v>219648</v>
      </c>
    </row>
    <row r="1839" spans="1:4" ht="32" x14ac:dyDescent="0.35">
      <c r="A1839" s="8" t="s">
        <v>1738</v>
      </c>
      <c r="B1839" s="8" t="s">
        <v>4690</v>
      </c>
      <c r="C1839" s="6">
        <v>135168</v>
      </c>
      <c r="D1839" s="6">
        <v>135168</v>
      </c>
    </row>
    <row r="1840" spans="1:4" ht="32" x14ac:dyDescent="0.35">
      <c r="A1840" s="8" t="s">
        <v>1739</v>
      </c>
      <c r="B1840" s="8" t="s">
        <v>4690</v>
      </c>
      <c r="C1840" s="6">
        <v>190080</v>
      </c>
      <c r="D1840" s="6">
        <v>190080</v>
      </c>
    </row>
    <row r="1841" spans="1:4" ht="32" x14ac:dyDescent="0.35">
      <c r="A1841" s="8" t="s">
        <v>1740</v>
      </c>
      <c r="B1841" s="8" t="s">
        <v>4690</v>
      </c>
      <c r="C1841" s="6">
        <v>312576</v>
      </c>
      <c r="D1841" s="6">
        <v>312576</v>
      </c>
    </row>
    <row r="1842" spans="1:4" ht="32" x14ac:dyDescent="0.35">
      <c r="A1842" s="8" t="s">
        <v>1741</v>
      </c>
      <c r="B1842" s="8" t="s">
        <v>4690</v>
      </c>
      <c r="C1842" s="6">
        <v>206976</v>
      </c>
      <c r="D1842" s="6">
        <v>206976</v>
      </c>
    </row>
    <row r="1843" spans="1:4" ht="32" x14ac:dyDescent="0.35">
      <c r="A1843" s="8" t="s">
        <v>1742</v>
      </c>
      <c r="B1843" s="8" t="s">
        <v>4690</v>
      </c>
      <c r="C1843" s="6">
        <v>92928</v>
      </c>
      <c r="D1843" s="6">
        <v>92928</v>
      </c>
    </row>
    <row r="1844" spans="1:4" ht="32" x14ac:dyDescent="0.35">
      <c r="A1844" s="8" t="s">
        <v>1743</v>
      </c>
      <c r="B1844" s="8" t="s">
        <v>4690</v>
      </c>
      <c r="C1844" s="6">
        <v>228096</v>
      </c>
      <c r="D1844" s="6">
        <v>228096</v>
      </c>
    </row>
    <row r="1845" spans="1:4" ht="32" x14ac:dyDescent="0.35">
      <c r="A1845" s="8" t="s">
        <v>1744</v>
      </c>
      <c r="B1845" s="8" t="s">
        <v>4690</v>
      </c>
      <c r="C1845" s="6">
        <v>88704</v>
      </c>
      <c r="D1845" s="6">
        <v>88704</v>
      </c>
    </row>
    <row r="1846" spans="1:4" ht="32" x14ac:dyDescent="0.35">
      <c r="A1846" s="8" t="s">
        <v>1745</v>
      </c>
      <c r="B1846" s="8" t="s">
        <v>4690</v>
      </c>
      <c r="C1846" s="6">
        <v>244992</v>
      </c>
      <c r="D1846" s="6">
        <v>244992</v>
      </c>
    </row>
    <row r="1847" spans="1:4" ht="32" x14ac:dyDescent="0.35">
      <c r="A1847" s="8" t="s">
        <v>1746</v>
      </c>
      <c r="B1847" s="8" t="s">
        <v>4690</v>
      </c>
      <c r="C1847" s="6">
        <v>114048</v>
      </c>
      <c r="D1847" s="6">
        <v>114048</v>
      </c>
    </row>
    <row r="1848" spans="1:4" ht="32" x14ac:dyDescent="0.35">
      <c r="A1848" s="8" t="s">
        <v>1747</v>
      </c>
      <c r="B1848" s="8" t="s">
        <v>4690</v>
      </c>
      <c r="C1848" s="6">
        <v>202752</v>
      </c>
      <c r="D1848" s="6">
        <v>202752</v>
      </c>
    </row>
    <row r="1849" spans="1:4" ht="32" x14ac:dyDescent="0.35">
      <c r="A1849" s="8" t="s">
        <v>1748</v>
      </c>
      <c r="B1849" s="8" t="s">
        <v>4690</v>
      </c>
      <c r="C1849" s="6">
        <v>97152</v>
      </c>
      <c r="D1849" s="6">
        <v>97152</v>
      </c>
    </row>
    <row r="1850" spans="1:4" ht="32" x14ac:dyDescent="0.35">
      <c r="A1850" s="8" t="s">
        <v>1749</v>
      </c>
      <c r="B1850" s="8" t="s">
        <v>4690</v>
      </c>
      <c r="C1850" s="6">
        <v>257664</v>
      </c>
      <c r="D1850" s="6">
        <v>257664</v>
      </c>
    </row>
    <row r="1851" spans="1:4" ht="32" x14ac:dyDescent="0.35">
      <c r="A1851" s="8" t="s">
        <v>1750</v>
      </c>
      <c r="B1851" s="8" t="s">
        <v>4690</v>
      </c>
      <c r="C1851" s="6">
        <v>88704</v>
      </c>
      <c r="D1851" s="6">
        <v>88704</v>
      </c>
    </row>
    <row r="1852" spans="1:4" ht="32" x14ac:dyDescent="0.35">
      <c r="A1852" s="8" t="s">
        <v>1751</v>
      </c>
      <c r="B1852" s="8" t="s">
        <v>4690</v>
      </c>
      <c r="C1852" s="6">
        <v>29568</v>
      </c>
      <c r="D1852" s="6">
        <v>29568</v>
      </c>
    </row>
    <row r="1853" spans="1:4" ht="32" x14ac:dyDescent="0.35">
      <c r="A1853" s="8" t="s">
        <v>1752</v>
      </c>
      <c r="B1853" s="8" t="s">
        <v>4690</v>
      </c>
      <c r="C1853" s="6">
        <v>135168</v>
      </c>
      <c r="D1853" s="6">
        <v>135168</v>
      </c>
    </row>
    <row r="1854" spans="1:4" ht="32" x14ac:dyDescent="0.35">
      <c r="A1854" s="8" t="s">
        <v>916</v>
      </c>
      <c r="B1854" s="8" t="s">
        <v>4690</v>
      </c>
      <c r="C1854" s="6">
        <f>389312+8250</f>
        <v>397562</v>
      </c>
      <c r="D1854" s="6">
        <f>389312+8250</f>
        <v>397562</v>
      </c>
    </row>
    <row r="1855" spans="1:4" ht="32" x14ac:dyDescent="0.35">
      <c r="A1855" s="8" t="s">
        <v>1753</v>
      </c>
      <c r="B1855" s="8" t="s">
        <v>4690</v>
      </c>
      <c r="C1855" s="6">
        <v>274560</v>
      </c>
      <c r="D1855" s="6">
        <v>274560</v>
      </c>
    </row>
    <row r="1856" spans="1:4" ht="32" x14ac:dyDescent="0.35">
      <c r="A1856" s="8" t="s">
        <v>1754</v>
      </c>
      <c r="B1856" s="8" t="s">
        <v>4690</v>
      </c>
      <c r="C1856" s="6">
        <v>413952</v>
      </c>
      <c r="D1856" s="6">
        <v>413952</v>
      </c>
    </row>
    <row r="1857" spans="1:4" ht="32" x14ac:dyDescent="0.35">
      <c r="A1857" s="8" t="s">
        <v>1755</v>
      </c>
      <c r="B1857" s="8" t="s">
        <v>4690</v>
      </c>
      <c r="C1857" s="6">
        <v>122496</v>
      </c>
      <c r="D1857" s="6">
        <v>122496</v>
      </c>
    </row>
    <row r="1858" spans="1:4" ht="32" x14ac:dyDescent="0.35">
      <c r="A1858" s="8" t="s">
        <v>1756</v>
      </c>
      <c r="B1858" s="8" t="s">
        <v>4690</v>
      </c>
      <c r="C1858" s="6">
        <v>88704</v>
      </c>
      <c r="D1858" s="6">
        <v>88704</v>
      </c>
    </row>
    <row r="1859" spans="1:4" ht="32" x14ac:dyDescent="0.35">
      <c r="A1859" s="8" t="s">
        <v>1757</v>
      </c>
      <c r="B1859" s="8" t="s">
        <v>4690</v>
      </c>
      <c r="C1859" s="6">
        <v>96800</v>
      </c>
      <c r="D1859" s="6">
        <v>96800</v>
      </c>
    </row>
    <row r="1860" spans="1:4" ht="32" x14ac:dyDescent="0.35">
      <c r="A1860" s="8" t="s">
        <v>1758</v>
      </c>
      <c r="B1860" s="8" t="s">
        <v>4690</v>
      </c>
      <c r="C1860" s="6">
        <v>177408</v>
      </c>
      <c r="D1860" s="6">
        <v>177408</v>
      </c>
    </row>
    <row r="1861" spans="1:4" ht="32" x14ac:dyDescent="0.35">
      <c r="A1861" s="8" t="s">
        <v>1759</v>
      </c>
      <c r="B1861" s="8" t="s">
        <v>4690</v>
      </c>
      <c r="C1861" s="6">
        <v>168960</v>
      </c>
      <c r="D1861" s="6">
        <v>168960</v>
      </c>
    </row>
    <row r="1862" spans="1:4" ht="32" x14ac:dyDescent="0.35">
      <c r="A1862" s="8" t="s">
        <v>1760</v>
      </c>
      <c r="B1862" s="8" t="s">
        <v>4690</v>
      </c>
      <c r="C1862" s="6">
        <v>105600</v>
      </c>
      <c r="D1862" s="6">
        <v>105600</v>
      </c>
    </row>
    <row r="1863" spans="1:4" ht="32" x14ac:dyDescent="0.35">
      <c r="A1863" s="8" t="s">
        <v>270</v>
      </c>
      <c r="B1863" s="8" t="s">
        <v>4690</v>
      </c>
      <c r="C1863" s="6">
        <v>164736</v>
      </c>
      <c r="D1863" s="6">
        <v>164736</v>
      </c>
    </row>
    <row r="1864" spans="1:4" ht="32" x14ac:dyDescent="0.35">
      <c r="A1864" s="8" t="s">
        <v>1761</v>
      </c>
      <c r="B1864" s="8" t="s">
        <v>4690</v>
      </c>
      <c r="C1864" s="6">
        <v>92928</v>
      </c>
      <c r="D1864" s="6">
        <v>92928</v>
      </c>
    </row>
    <row r="1865" spans="1:4" ht="32" x14ac:dyDescent="0.35">
      <c r="A1865" s="8" t="s">
        <v>1762</v>
      </c>
      <c r="B1865" s="8" t="s">
        <v>4690</v>
      </c>
      <c r="C1865" s="6">
        <v>156288</v>
      </c>
      <c r="D1865" s="6">
        <v>156288</v>
      </c>
    </row>
    <row r="1866" spans="1:4" ht="32" x14ac:dyDescent="0.35">
      <c r="A1866" s="8" t="s">
        <v>1763</v>
      </c>
      <c r="B1866" s="8" t="s">
        <v>4690</v>
      </c>
      <c r="C1866" s="6">
        <v>134816</v>
      </c>
      <c r="D1866" s="6">
        <v>134816</v>
      </c>
    </row>
    <row r="1867" spans="1:4" ht="32" x14ac:dyDescent="0.35">
      <c r="A1867" s="8" t="s">
        <v>1764</v>
      </c>
      <c r="B1867" s="8" t="s">
        <v>4690</v>
      </c>
      <c r="C1867" s="6">
        <v>109824</v>
      </c>
      <c r="D1867" s="6">
        <v>109824</v>
      </c>
    </row>
    <row r="1868" spans="1:4" ht="32" x14ac:dyDescent="0.35">
      <c r="A1868" s="8" t="s">
        <v>1765</v>
      </c>
      <c r="B1868" s="8" t="s">
        <v>4690</v>
      </c>
      <c r="C1868" s="6">
        <v>126720</v>
      </c>
      <c r="D1868" s="6">
        <v>126720</v>
      </c>
    </row>
    <row r="1869" spans="1:4" ht="32" x14ac:dyDescent="0.35">
      <c r="A1869" s="8" t="s">
        <v>1766</v>
      </c>
      <c r="B1869" s="8" t="s">
        <v>4690</v>
      </c>
      <c r="C1869" s="6">
        <v>202752</v>
      </c>
      <c r="D1869" s="6">
        <v>202752</v>
      </c>
    </row>
    <row r="1870" spans="1:4" ht="32" x14ac:dyDescent="0.35">
      <c r="A1870" s="8" t="s">
        <v>1767</v>
      </c>
      <c r="B1870" s="8" t="s">
        <v>4690</v>
      </c>
      <c r="C1870" s="6">
        <v>105600</v>
      </c>
      <c r="D1870" s="6">
        <v>105600</v>
      </c>
    </row>
    <row r="1871" spans="1:4" ht="32" x14ac:dyDescent="0.35">
      <c r="A1871" s="8" t="s">
        <v>1768</v>
      </c>
      <c r="B1871" s="8" t="s">
        <v>4690</v>
      </c>
      <c r="C1871" s="6">
        <v>219648</v>
      </c>
      <c r="D1871" s="6">
        <v>219648</v>
      </c>
    </row>
    <row r="1872" spans="1:4" ht="32" x14ac:dyDescent="0.35">
      <c r="A1872" s="8" t="s">
        <v>1769</v>
      </c>
      <c r="B1872" s="8" t="s">
        <v>4690</v>
      </c>
      <c r="C1872" s="6">
        <v>92928</v>
      </c>
      <c r="D1872" s="6">
        <v>92928</v>
      </c>
    </row>
    <row r="1873" spans="1:4" ht="32" x14ac:dyDescent="0.35">
      <c r="A1873" s="8" t="s">
        <v>1770</v>
      </c>
      <c r="B1873" s="8" t="s">
        <v>4690</v>
      </c>
      <c r="C1873" s="6">
        <v>92928</v>
      </c>
      <c r="D1873" s="6">
        <v>92928</v>
      </c>
    </row>
    <row r="1874" spans="1:4" ht="32" x14ac:dyDescent="0.35">
      <c r="A1874" s="8" t="s">
        <v>1771</v>
      </c>
      <c r="B1874" s="8" t="s">
        <v>4690</v>
      </c>
      <c r="C1874" s="6">
        <v>173184</v>
      </c>
      <c r="D1874" s="6">
        <v>173184</v>
      </c>
    </row>
    <row r="1875" spans="1:4" ht="32" x14ac:dyDescent="0.35">
      <c r="A1875" s="8" t="s">
        <v>1772</v>
      </c>
      <c r="B1875" s="8" t="s">
        <v>4690</v>
      </c>
      <c r="C1875" s="6">
        <v>146432</v>
      </c>
      <c r="D1875" s="6">
        <v>146432</v>
      </c>
    </row>
    <row r="1876" spans="1:4" ht="32" x14ac:dyDescent="0.35">
      <c r="A1876" s="8" t="s">
        <v>1773</v>
      </c>
      <c r="B1876" s="8" t="s">
        <v>4690</v>
      </c>
      <c r="C1876" s="6">
        <v>114840</v>
      </c>
      <c r="D1876" s="6">
        <v>114840</v>
      </c>
    </row>
    <row r="1877" spans="1:4" ht="32" x14ac:dyDescent="0.35">
      <c r="A1877" s="8" t="s">
        <v>1774</v>
      </c>
      <c r="B1877" s="8" t="s">
        <v>4690</v>
      </c>
      <c r="C1877" s="6">
        <v>236544</v>
      </c>
      <c r="D1877" s="6">
        <v>236544</v>
      </c>
    </row>
    <row r="1878" spans="1:4" ht="32" x14ac:dyDescent="0.35">
      <c r="A1878" s="8" t="s">
        <v>1775</v>
      </c>
      <c r="B1878" s="8" t="s">
        <v>4690</v>
      </c>
      <c r="C1878" s="6">
        <v>388608</v>
      </c>
      <c r="D1878" s="6">
        <v>388608</v>
      </c>
    </row>
    <row r="1879" spans="1:4" ht="32" x14ac:dyDescent="0.35">
      <c r="A1879" s="8" t="s">
        <v>1776</v>
      </c>
      <c r="B1879" s="8" t="s">
        <v>4690</v>
      </c>
      <c r="C1879" s="6">
        <v>116160</v>
      </c>
      <c r="D1879" s="6">
        <v>116160</v>
      </c>
    </row>
    <row r="1880" spans="1:4" ht="32" x14ac:dyDescent="0.35">
      <c r="A1880" s="8" t="s">
        <v>1777</v>
      </c>
      <c r="B1880" s="8" t="s">
        <v>4690</v>
      </c>
      <c r="C1880" s="6">
        <v>92928</v>
      </c>
      <c r="D1880" s="6">
        <v>92928</v>
      </c>
    </row>
    <row r="1881" spans="1:4" ht="32" x14ac:dyDescent="0.35">
      <c r="A1881" s="8" t="s">
        <v>1778</v>
      </c>
      <c r="B1881" s="8" t="s">
        <v>4690</v>
      </c>
      <c r="C1881" s="6">
        <v>116160</v>
      </c>
      <c r="D1881" s="6">
        <v>116160</v>
      </c>
    </row>
    <row r="1882" spans="1:4" ht="32" x14ac:dyDescent="0.35">
      <c r="A1882" s="8" t="s">
        <v>1779</v>
      </c>
      <c r="B1882" s="8" t="s">
        <v>4690</v>
      </c>
      <c r="C1882" s="6">
        <v>67584</v>
      </c>
      <c r="D1882" s="6">
        <v>67584</v>
      </c>
    </row>
    <row r="1883" spans="1:4" ht="32" x14ac:dyDescent="0.35">
      <c r="A1883" s="8" t="s">
        <v>1780</v>
      </c>
      <c r="B1883" s="8" t="s">
        <v>4690</v>
      </c>
      <c r="C1883" s="6">
        <v>135168</v>
      </c>
      <c r="D1883" s="6">
        <v>135168</v>
      </c>
    </row>
    <row r="1884" spans="1:4" ht="32" x14ac:dyDescent="0.35">
      <c r="A1884" s="8" t="s">
        <v>1781</v>
      </c>
      <c r="B1884" s="8" t="s">
        <v>4690</v>
      </c>
      <c r="C1884" s="6">
        <v>181632</v>
      </c>
      <c r="D1884" s="6">
        <v>181632</v>
      </c>
    </row>
    <row r="1885" spans="1:4" ht="32" x14ac:dyDescent="0.35">
      <c r="A1885" s="8" t="s">
        <v>1782</v>
      </c>
      <c r="B1885" s="8" t="s">
        <v>4690</v>
      </c>
      <c r="C1885" s="6">
        <v>380160</v>
      </c>
      <c r="D1885" s="6">
        <v>380160</v>
      </c>
    </row>
    <row r="1886" spans="1:4" ht="32" x14ac:dyDescent="0.35">
      <c r="A1886" s="8" t="s">
        <v>1783</v>
      </c>
      <c r="B1886" s="8" t="s">
        <v>4690</v>
      </c>
      <c r="C1886" s="6">
        <v>88704</v>
      </c>
      <c r="D1886" s="6">
        <v>88704</v>
      </c>
    </row>
    <row r="1887" spans="1:4" ht="32" x14ac:dyDescent="0.35">
      <c r="A1887" s="8" t="s">
        <v>1784</v>
      </c>
      <c r="B1887" s="8" t="s">
        <v>4690</v>
      </c>
      <c r="C1887" s="6">
        <v>760320</v>
      </c>
      <c r="D1887" s="6">
        <v>760320</v>
      </c>
    </row>
    <row r="1888" spans="1:4" ht="32" x14ac:dyDescent="0.35">
      <c r="A1888" s="8" t="s">
        <v>1785</v>
      </c>
      <c r="B1888" s="8" t="s">
        <v>4690</v>
      </c>
      <c r="C1888" s="6">
        <v>439296</v>
      </c>
      <c r="D1888" s="6">
        <v>439296</v>
      </c>
    </row>
    <row r="1889" spans="1:4" ht="32" x14ac:dyDescent="0.35">
      <c r="A1889" s="8" t="s">
        <v>1786</v>
      </c>
      <c r="B1889" s="8" t="s">
        <v>4690</v>
      </c>
      <c r="C1889" s="6">
        <v>473088</v>
      </c>
      <c r="D1889" s="6">
        <v>473088</v>
      </c>
    </row>
    <row r="1890" spans="1:4" ht="32" x14ac:dyDescent="0.35">
      <c r="A1890" s="8" t="s">
        <v>1787</v>
      </c>
      <c r="B1890" s="8" t="s">
        <v>4690</v>
      </c>
      <c r="C1890" s="6">
        <v>232320</v>
      </c>
      <c r="D1890" s="6">
        <v>232320</v>
      </c>
    </row>
    <row r="1891" spans="1:4" ht="32" x14ac:dyDescent="0.35">
      <c r="A1891" s="8" t="s">
        <v>1788</v>
      </c>
      <c r="B1891" s="8" t="s">
        <v>4690</v>
      </c>
      <c r="C1891" s="6">
        <v>71808</v>
      </c>
      <c r="D1891" s="6">
        <v>71808</v>
      </c>
    </row>
    <row r="1892" spans="1:4" ht="32" x14ac:dyDescent="0.35">
      <c r="A1892" s="8" t="s">
        <v>1789</v>
      </c>
      <c r="B1892" s="8" t="s">
        <v>4690</v>
      </c>
      <c r="C1892" s="6">
        <v>198528</v>
      </c>
      <c r="D1892" s="6">
        <v>198528</v>
      </c>
    </row>
    <row r="1893" spans="1:4" ht="32" x14ac:dyDescent="0.35">
      <c r="A1893" s="8" t="s">
        <v>1790</v>
      </c>
      <c r="B1893" s="8" t="s">
        <v>4690</v>
      </c>
      <c r="C1893" s="6">
        <v>88704</v>
      </c>
      <c r="D1893" s="6">
        <v>88704</v>
      </c>
    </row>
    <row r="1894" spans="1:4" ht="32" x14ac:dyDescent="0.35">
      <c r="A1894" s="8" t="s">
        <v>1791</v>
      </c>
      <c r="B1894" s="8" t="s">
        <v>4690</v>
      </c>
      <c r="C1894" s="6">
        <v>84480</v>
      </c>
      <c r="D1894" s="6">
        <v>84480</v>
      </c>
    </row>
    <row r="1895" spans="1:4" ht="32" x14ac:dyDescent="0.35">
      <c r="A1895" s="8" t="s">
        <v>1792</v>
      </c>
      <c r="B1895" s="8" t="s">
        <v>4690</v>
      </c>
      <c r="C1895" s="6">
        <v>21780</v>
      </c>
      <c r="D1895" s="6">
        <v>21780</v>
      </c>
    </row>
    <row r="1896" spans="1:4" ht="32" x14ac:dyDescent="0.35">
      <c r="A1896" s="8" t="s">
        <v>1793</v>
      </c>
      <c r="B1896" s="8" t="s">
        <v>4690</v>
      </c>
      <c r="C1896" s="6">
        <v>375936</v>
      </c>
      <c r="D1896" s="6">
        <v>375936</v>
      </c>
    </row>
    <row r="1897" spans="1:4" ht="32" x14ac:dyDescent="0.35">
      <c r="A1897" s="8" t="s">
        <v>1794</v>
      </c>
      <c r="B1897" s="8" t="s">
        <v>4690</v>
      </c>
      <c r="C1897" s="6">
        <v>105600</v>
      </c>
      <c r="D1897" s="6">
        <v>105600</v>
      </c>
    </row>
    <row r="1898" spans="1:4" ht="32" x14ac:dyDescent="0.35">
      <c r="A1898" s="8" t="s">
        <v>1795</v>
      </c>
      <c r="B1898" s="8" t="s">
        <v>4690</v>
      </c>
      <c r="C1898" s="6">
        <v>76032</v>
      </c>
      <c r="D1898" s="6">
        <v>76032</v>
      </c>
    </row>
    <row r="1899" spans="1:4" ht="32" x14ac:dyDescent="0.35">
      <c r="A1899" s="8" t="s">
        <v>1796</v>
      </c>
      <c r="B1899" s="8" t="s">
        <v>4690</v>
      </c>
      <c r="C1899" s="6">
        <v>92928</v>
      </c>
      <c r="D1899" s="6">
        <v>92928</v>
      </c>
    </row>
    <row r="1900" spans="1:4" ht="32" x14ac:dyDescent="0.35">
      <c r="A1900" s="8" t="s">
        <v>1797</v>
      </c>
      <c r="B1900" s="8" t="s">
        <v>4690</v>
      </c>
      <c r="C1900" s="6">
        <v>88704</v>
      </c>
      <c r="D1900" s="6">
        <v>88704</v>
      </c>
    </row>
    <row r="1901" spans="1:4" ht="32" x14ac:dyDescent="0.35">
      <c r="A1901" s="8" t="s">
        <v>1798</v>
      </c>
      <c r="B1901" s="8" t="s">
        <v>4690</v>
      </c>
      <c r="C1901" s="6">
        <v>81312</v>
      </c>
      <c r="D1901" s="6">
        <v>81312</v>
      </c>
    </row>
    <row r="1902" spans="1:4" ht="32" x14ac:dyDescent="0.35">
      <c r="A1902" s="8" t="s">
        <v>1799</v>
      </c>
      <c r="B1902" s="8" t="s">
        <v>4690</v>
      </c>
      <c r="C1902" s="6">
        <v>109824</v>
      </c>
      <c r="D1902" s="6">
        <v>109824</v>
      </c>
    </row>
    <row r="1903" spans="1:4" ht="32" x14ac:dyDescent="0.35">
      <c r="A1903" s="8" t="s">
        <v>1800</v>
      </c>
      <c r="B1903" s="8" t="s">
        <v>4690</v>
      </c>
      <c r="C1903" s="6">
        <v>114048</v>
      </c>
      <c r="D1903" s="6">
        <v>114048</v>
      </c>
    </row>
    <row r="1904" spans="1:4" ht="32" x14ac:dyDescent="0.35">
      <c r="A1904" s="8" t="s">
        <v>1801</v>
      </c>
      <c r="B1904" s="8" t="s">
        <v>4690</v>
      </c>
      <c r="C1904" s="6">
        <v>156288</v>
      </c>
      <c r="D1904" s="6">
        <v>156288</v>
      </c>
    </row>
    <row r="1905" spans="1:4" ht="32" x14ac:dyDescent="0.35">
      <c r="A1905" s="8" t="s">
        <v>1802</v>
      </c>
      <c r="B1905" s="8" t="s">
        <v>4690</v>
      </c>
      <c r="C1905" s="6">
        <v>126720</v>
      </c>
      <c r="D1905" s="6">
        <v>126720</v>
      </c>
    </row>
    <row r="1906" spans="1:4" ht="32" x14ac:dyDescent="0.35">
      <c r="A1906" s="8" t="s">
        <v>1803</v>
      </c>
      <c r="B1906" s="8" t="s">
        <v>4690</v>
      </c>
      <c r="C1906" s="6">
        <v>194304</v>
      </c>
      <c r="D1906" s="6">
        <v>194304</v>
      </c>
    </row>
    <row r="1907" spans="1:4" ht="32" x14ac:dyDescent="0.35">
      <c r="A1907" s="8" t="s">
        <v>1522</v>
      </c>
      <c r="B1907" s="8" t="s">
        <v>4690</v>
      </c>
      <c r="C1907" s="6">
        <v>253440</v>
      </c>
      <c r="D1907" s="6">
        <v>253440</v>
      </c>
    </row>
    <row r="1908" spans="1:4" ht="32" x14ac:dyDescent="0.35">
      <c r="A1908" s="8" t="s">
        <v>1804</v>
      </c>
      <c r="B1908" s="8" t="s">
        <v>4690</v>
      </c>
      <c r="C1908" s="6">
        <v>566016</v>
      </c>
      <c r="D1908" s="6">
        <v>566016</v>
      </c>
    </row>
    <row r="1909" spans="1:4" ht="32" x14ac:dyDescent="0.35">
      <c r="A1909" s="8" t="s">
        <v>1805</v>
      </c>
      <c r="B1909" s="8" t="s">
        <v>4690</v>
      </c>
      <c r="C1909" s="6">
        <v>164736</v>
      </c>
      <c r="D1909" s="6">
        <v>164736</v>
      </c>
    </row>
    <row r="1910" spans="1:4" ht="32" x14ac:dyDescent="0.35">
      <c r="A1910" s="8" t="s">
        <v>1806</v>
      </c>
      <c r="B1910" s="8" t="s">
        <v>4690</v>
      </c>
      <c r="C1910" s="6">
        <v>257664</v>
      </c>
      <c r="D1910" s="6">
        <v>257664</v>
      </c>
    </row>
    <row r="1911" spans="1:4" ht="32" x14ac:dyDescent="0.35">
      <c r="A1911" s="8" t="s">
        <v>1807</v>
      </c>
      <c r="B1911" s="8" t="s">
        <v>4690</v>
      </c>
      <c r="C1911" s="6">
        <v>211200</v>
      </c>
      <c r="D1911" s="6">
        <v>211200</v>
      </c>
    </row>
    <row r="1912" spans="1:4" ht="32" x14ac:dyDescent="0.35">
      <c r="A1912" s="8" t="s">
        <v>1808</v>
      </c>
      <c r="B1912" s="8" t="s">
        <v>4690</v>
      </c>
      <c r="C1912" s="6">
        <v>118272</v>
      </c>
      <c r="D1912" s="6">
        <v>118272</v>
      </c>
    </row>
    <row r="1913" spans="1:4" ht="32" x14ac:dyDescent="0.35">
      <c r="A1913" s="8" t="s">
        <v>1809</v>
      </c>
      <c r="B1913" s="8" t="s">
        <v>4690</v>
      </c>
      <c r="C1913" s="6">
        <v>308352</v>
      </c>
      <c r="D1913" s="6">
        <v>308352</v>
      </c>
    </row>
    <row r="1914" spans="1:4" ht="32" x14ac:dyDescent="0.35">
      <c r="A1914" s="8" t="s">
        <v>1810</v>
      </c>
      <c r="B1914" s="8" t="s">
        <v>4690</v>
      </c>
      <c r="C1914" s="6">
        <v>642048</v>
      </c>
      <c r="D1914" s="6">
        <v>642048</v>
      </c>
    </row>
    <row r="1915" spans="1:4" ht="32" x14ac:dyDescent="0.35">
      <c r="A1915" s="8" t="s">
        <v>1811</v>
      </c>
      <c r="B1915" s="8" t="s">
        <v>4690</v>
      </c>
      <c r="C1915" s="6">
        <v>122496</v>
      </c>
      <c r="D1915" s="6">
        <v>122496</v>
      </c>
    </row>
    <row r="1916" spans="1:4" ht="32" x14ac:dyDescent="0.35">
      <c r="A1916" s="8" t="s">
        <v>1812</v>
      </c>
      <c r="B1916" s="8" t="s">
        <v>4690</v>
      </c>
      <c r="C1916" s="6">
        <v>73920</v>
      </c>
      <c r="D1916" s="6">
        <v>73920</v>
      </c>
    </row>
    <row r="1917" spans="1:4" ht="32" x14ac:dyDescent="0.35">
      <c r="A1917" s="8" t="s">
        <v>1813</v>
      </c>
      <c r="B1917" s="8" t="s">
        <v>4690</v>
      </c>
      <c r="C1917" s="6">
        <v>371712</v>
      </c>
      <c r="D1917" s="6">
        <v>371712</v>
      </c>
    </row>
    <row r="1918" spans="1:4" ht="32" x14ac:dyDescent="0.35">
      <c r="A1918" s="8" t="s">
        <v>1563</v>
      </c>
      <c r="B1918" s="8" t="s">
        <v>4690</v>
      </c>
      <c r="C1918" s="6">
        <v>118272</v>
      </c>
      <c r="D1918" s="6">
        <v>118272</v>
      </c>
    </row>
    <row r="1919" spans="1:4" ht="32" x14ac:dyDescent="0.35">
      <c r="A1919" s="8" t="s">
        <v>1814</v>
      </c>
      <c r="B1919" s="8" t="s">
        <v>4690</v>
      </c>
      <c r="C1919" s="6">
        <v>333696</v>
      </c>
      <c r="D1919" s="6">
        <v>333696</v>
      </c>
    </row>
    <row r="1920" spans="1:4" ht="32" x14ac:dyDescent="0.35">
      <c r="A1920" s="8" t="s">
        <v>1815</v>
      </c>
      <c r="B1920" s="8" t="s">
        <v>4690</v>
      </c>
      <c r="C1920" s="6">
        <v>173184</v>
      </c>
      <c r="D1920" s="6">
        <v>173184</v>
      </c>
    </row>
    <row r="1921" spans="1:4" ht="32" x14ac:dyDescent="0.35">
      <c r="A1921" s="8" t="s">
        <v>1816</v>
      </c>
      <c r="B1921" s="8" t="s">
        <v>4690</v>
      </c>
      <c r="C1921" s="6">
        <v>76032</v>
      </c>
      <c r="D1921" s="6">
        <v>76032</v>
      </c>
    </row>
    <row r="1922" spans="1:4" ht="32" x14ac:dyDescent="0.35">
      <c r="A1922" s="8" t="s">
        <v>1817</v>
      </c>
      <c r="B1922" s="8" t="s">
        <v>4690</v>
      </c>
      <c r="C1922" s="6">
        <v>430848</v>
      </c>
      <c r="D1922" s="6">
        <v>430848</v>
      </c>
    </row>
    <row r="1923" spans="1:4" ht="32" x14ac:dyDescent="0.35">
      <c r="A1923" s="8" t="s">
        <v>1818</v>
      </c>
      <c r="B1923" s="8" t="s">
        <v>4690</v>
      </c>
      <c r="C1923" s="6">
        <v>164736</v>
      </c>
      <c r="D1923" s="6">
        <v>164736</v>
      </c>
    </row>
    <row r="1924" spans="1:4" ht="32" x14ac:dyDescent="0.35">
      <c r="A1924" s="8" t="s">
        <v>1819</v>
      </c>
      <c r="B1924" s="8" t="s">
        <v>4690</v>
      </c>
      <c r="C1924" s="6">
        <v>84480</v>
      </c>
      <c r="D1924" s="6">
        <v>84480</v>
      </c>
    </row>
    <row r="1925" spans="1:4" ht="32" x14ac:dyDescent="0.35">
      <c r="A1925" s="8" t="s">
        <v>1820</v>
      </c>
      <c r="B1925" s="8" t="s">
        <v>4690</v>
      </c>
      <c r="C1925" s="6">
        <v>101376</v>
      </c>
      <c r="D1925" s="6">
        <v>101376</v>
      </c>
    </row>
    <row r="1926" spans="1:4" ht="32" x14ac:dyDescent="0.35">
      <c r="A1926" s="8" t="s">
        <v>1821</v>
      </c>
      <c r="B1926" s="8" t="s">
        <v>4690</v>
      </c>
      <c r="C1926" s="6">
        <v>266112</v>
      </c>
      <c r="D1926" s="6">
        <v>266112</v>
      </c>
    </row>
    <row r="1927" spans="1:4" ht="32" x14ac:dyDescent="0.35">
      <c r="A1927" s="8" t="s">
        <v>1822</v>
      </c>
      <c r="B1927" s="8" t="s">
        <v>4690</v>
      </c>
      <c r="C1927" s="6">
        <v>80256</v>
      </c>
      <c r="D1927" s="6">
        <v>80256</v>
      </c>
    </row>
    <row r="1928" spans="1:4" ht="32" x14ac:dyDescent="0.35">
      <c r="A1928" s="8" t="s">
        <v>1823</v>
      </c>
      <c r="B1928" s="8" t="s">
        <v>4690</v>
      </c>
      <c r="C1928" s="6">
        <v>152064</v>
      </c>
      <c r="D1928" s="6">
        <v>152064</v>
      </c>
    </row>
    <row r="1929" spans="1:4" ht="32" x14ac:dyDescent="0.35">
      <c r="A1929" s="8" t="s">
        <v>1824</v>
      </c>
      <c r="B1929" s="8" t="s">
        <v>4690</v>
      </c>
      <c r="C1929" s="6">
        <v>135168</v>
      </c>
      <c r="D1929" s="6">
        <v>135168</v>
      </c>
    </row>
    <row r="1930" spans="1:4" ht="32" x14ac:dyDescent="0.35">
      <c r="A1930" s="8" t="s">
        <v>1825</v>
      </c>
      <c r="B1930" s="8" t="s">
        <v>4690</v>
      </c>
      <c r="C1930" s="6">
        <v>190080</v>
      </c>
      <c r="D1930" s="6">
        <v>190080</v>
      </c>
    </row>
    <row r="1931" spans="1:4" ht="32" x14ac:dyDescent="0.35">
      <c r="A1931" s="8" t="s">
        <v>1826</v>
      </c>
      <c r="B1931" s="8" t="s">
        <v>4690</v>
      </c>
      <c r="C1931" s="6">
        <v>173184</v>
      </c>
      <c r="D1931" s="6">
        <v>173184</v>
      </c>
    </row>
    <row r="1932" spans="1:4" ht="32" x14ac:dyDescent="0.35">
      <c r="A1932" s="8" t="s">
        <v>1827</v>
      </c>
      <c r="B1932" s="8" t="s">
        <v>4690</v>
      </c>
      <c r="C1932" s="6">
        <v>133760</v>
      </c>
      <c r="D1932" s="6">
        <v>133760</v>
      </c>
    </row>
    <row r="1933" spans="1:4" ht="32" x14ac:dyDescent="0.35">
      <c r="A1933" s="8" t="s">
        <v>1828</v>
      </c>
      <c r="B1933" s="8" t="s">
        <v>4690</v>
      </c>
      <c r="C1933" s="6">
        <v>130944</v>
      </c>
      <c r="D1933" s="6">
        <v>130944</v>
      </c>
    </row>
    <row r="1934" spans="1:4" ht="32" x14ac:dyDescent="0.35">
      <c r="A1934" s="8" t="s">
        <v>1829</v>
      </c>
      <c r="B1934" s="8" t="s">
        <v>4690</v>
      </c>
      <c r="C1934" s="6">
        <v>0</v>
      </c>
      <c r="D1934" s="6">
        <v>0</v>
      </c>
    </row>
    <row r="1935" spans="1:4" ht="32" x14ac:dyDescent="0.35">
      <c r="A1935" s="8" t="s">
        <v>1830</v>
      </c>
      <c r="B1935" s="8" t="s">
        <v>4690</v>
      </c>
      <c r="C1935" s="6">
        <v>126720</v>
      </c>
      <c r="D1935" s="6">
        <v>126720</v>
      </c>
    </row>
    <row r="1936" spans="1:4" ht="32" x14ac:dyDescent="0.35">
      <c r="A1936" s="8" t="s">
        <v>1831</v>
      </c>
      <c r="B1936" s="8" t="s">
        <v>4690</v>
      </c>
      <c r="C1936" s="6">
        <v>160512</v>
      </c>
      <c r="D1936" s="6">
        <v>160512</v>
      </c>
    </row>
    <row r="1937" spans="1:4" ht="32" x14ac:dyDescent="0.35">
      <c r="A1937" s="8" t="s">
        <v>1832</v>
      </c>
      <c r="B1937" s="8" t="s">
        <v>4690</v>
      </c>
      <c r="C1937" s="6">
        <v>67584</v>
      </c>
      <c r="D1937" s="6">
        <v>67584</v>
      </c>
    </row>
    <row r="1938" spans="1:4" ht="32" x14ac:dyDescent="0.35">
      <c r="A1938" s="8" t="s">
        <v>1833</v>
      </c>
      <c r="B1938" s="8" t="s">
        <v>4690</v>
      </c>
      <c r="C1938" s="6">
        <v>135168</v>
      </c>
      <c r="D1938" s="6">
        <v>135168</v>
      </c>
    </row>
    <row r="1939" spans="1:4" ht="32" x14ac:dyDescent="0.35">
      <c r="A1939" s="8" t="s">
        <v>1834</v>
      </c>
      <c r="B1939" s="8" t="s">
        <v>4690</v>
      </c>
      <c r="C1939" s="6">
        <v>692736</v>
      </c>
      <c r="D1939" s="6">
        <v>692736</v>
      </c>
    </row>
    <row r="1940" spans="1:4" ht="32" x14ac:dyDescent="0.35">
      <c r="A1940" s="8" t="s">
        <v>1835</v>
      </c>
      <c r="B1940" s="8" t="s">
        <v>4690</v>
      </c>
      <c r="C1940" s="6">
        <v>101376</v>
      </c>
      <c r="D1940" s="6">
        <v>101376</v>
      </c>
    </row>
    <row r="1941" spans="1:4" ht="32" x14ac:dyDescent="0.35">
      <c r="A1941" s="8" t="s">
        <v>1836</v>
      </c>
      <c r="B1941" s="8" t="s">
        <v>4690</v>
      </c>
      <c r="C1941" s="6">
        <v>101506</v>
      </c>
      <c r="D1941" s="6">
        <v>101506</v>
      </c>
    </row>
    <row r="1942" spans="1:4" ht="32" x14ac:dyDescent="0.35">
      <c r="A1942" s="8" t="s">
        <v>1837</v>
      </c>
      <c r="B1942" s="8" t="s">
        <v>4690</v>
      </c>
      <c r="C1942" s="6">
        <v>236544</v>
      </c>
      <c r="D1942" s="6">
        <v>236544</v>
      </c>
    </row>
    <row r="1943" spans="1:4" ht="32" x14ac:dyDescent="0.35">
      <c r="A1943" s="8" t="s">
        <v>1838</v>
      </c>
      <c r="B1943" s="8" t="s">
        <v>4690</v>
      </c>
      <c r="C1943" s="6">
        <v>312576</v>
      </c>
      <c r="D1943" s="6">
        <v>312576</v>
      </c>
    </row>
    <row r="1944" spans="1:4" ht="32" x14ac:dyDescent="0.35">
      <c r="A1944" s="8" t="s">
        <v>1839</v>
      </c>
      <c r="B1944" s="8" t="s">
        <v>4690</v>
      </c>
      <c r="C1944" s="6">
        <v>244992</v>
      </c>
      <c r="D1944" s="6">
        <v>244992</v>
      </c>
    </row>
    <row r="1945" spans="1:4" ht="32" x14ac:dyDescent="0.35">
      <c r="A1945" s="8" t="s">
        <v>1840</v>
      </c>
      <c r="B1945" s="8" t="s">
        <v>4690</v>
      </c>
      <c r="C1945" s="6">
        <v>80256</v>
      </c>
      <c r="D1945" s="6">
        <v>80256</v>
      </c>
    </row>
    <row r="1946" spans="1:4" ht="32" x14ac:dyDescent="0.35">
      <c r="A1946" s="8" t="s">
        <v>1841</v>
      </c>
      <c r="B1946" s="8" t="s">
        <v>4690</v>
      </c>
      <c r="C1946" s="6">
        <v>430848</v>
      </c>
      <c r="D1946" s="6">
        <v>430848</v>
      </c>
    </row>
    <row r="1947" spans="1:4" ht="32" x14ac:dyDescent="0.35">
      <c r="A1947" s="8" t="s">
        <v>1842</v>
      </c>
      <c r="B1947" s="8" t="s">
        <v>4690</v>
      </c>
      <c r="C1947" s="6">
        <v>109824</v>
      </c>
      <c r="D1947" s="6">
        <v>109824</v>
      </c>
    </row>
    <row r="1948" spans="1:4" ht="32" x14ac:dyDescent="0.35">
      <c r="A1948" s="8" t="s">
        <v>1843</v>
      </c>
      <c r="B1948" s="8" t="s">
        <v>4690</v>
      </c>
      <c r="C1948" s="6">
        <f>30360-526</f>
        <v>29834</v>
      </c>
      <c r="D1948" s="6">
        <v>29834</v>
      </c>
    </row>
    <row r="1949" spans="1:4" x14ac:dyDescent="0.35">
      <c r="A1949" s="8"/>
      <c r="B1949" s="21" t="s">
        <v>123</v>
      </c>
      <c r="C1949" s="7">
        <f>SUM(C1793:C1948)</f>
        <v>29860028</v>
      </c>
      <c r="D1949" s="6">
        <f>SUM(D1793:D1948)</f>
        <v>29860028</v>
      </c>
    </row>
    <row r="1950" spans="1:4" x14ac:dyDescent="0.35">
      <c r="A1950" s="8"/>
      <c r="B1950" s="8" t="s">
        <v>1845</v>
      </c>
      <c r="C1950" s="6">
        <v>2800000</v>
      </c>
      <c r="D1950" s="6">
        <v>2800000</v>
      </c>
    </row>
    <row r="1951" spans="1:4" ht="32" x14ac:dyDescent="0.35">
      <c r="A1951" s="8" t="s">
        <v>1844</v>
      </c>
      <c r="B1951" s="8" t="s">
        <v>4691</v>
      </c>
      <c r="C1951" s="6">
        <v>7824000</v>
      </c>
      <c r="D1951" s="6">
        <v>7824000</v>
      </c>
    </row>
    <row r="1952" spans="1:4" x14ac:dyDescent="0.35">
      <c r="A1952" s="8"/>
      <c r="B1952" s="21" t="s">
        <v>123</v>
      </c>
      <c r="C1952" s="7">
        <f>SUM(C1950:C1951)</f>
        <v>10624000</v>
      </c>
      <c r="D1952" s="6">
        <v>10624000</v>
      </c>
    </row>
    <row r="1953" spans="1:4" ht="32" x14ac:dyDescent="0.35">
      <c r="A1953" s="8" t="s">
        <v>352</v>
      </c>
      <c r="B1953" s="8" t="s">
        <v>4692</v>
      </c>
      <c r="C1953" s="6">
        <v>797628</v>
      </c>
      <c r="D1953" s="6">
        <v>797628</v>
      </c>
    </row>
    <row r="1954" spans="1:4" ht="32" x14ac:dyDescent="0.35">
      <c r="A1954" s="8" t="s">
        <v>1847</v>
      </c>
      <c r="B1954" s="8" t="s">
        <v>4692</v>
      </c>
      <c r="C1954" s="6">
        <v>457860</v>
      </c>
      <c r="D1954" s="6">
        <v>457860</v>
      </c>
    </row>
    <row r="1955" spans="1:4" ht="32" x14ac:dyDescent="0.35">
      <c r="A1955" s="8" t="s">
        <v>1848</v>
      </c>
      <c r="B1955" s="8" t="s">
        <v>4692</v>
      </c>
      <c r="C1955" s="6">
        <v>479600</v>
      </c>
      <c r="D1955" s="6">
        <v>479600</v>
      </c>
    </row>
    <row r="1956" spans="1:4" ht="32" x14ac:dyDescent="0.35">
      <c r="A1956" s="8" t="s">
        <v>1001</v>
      </c>
      <c r="B1956" s="8" t="s">
        <v>4692</v>
      </c>
      <c r="C1956" s="6">
        <v>1289258</v>
      </c>
      <c r="D1956" s="6">
        <v>1289258</v>
      </c>
    </row>
    <row r="1957" spans="1:4" ht="32" x14ac:dyDescent="0.35">
      <c r="A1957" s="8" t="s">
        <v>1849</v>
      </c>
      <c r="B1957" s="8" t="s">
        <v>4692</v>
      </c>
      <c r="C1957" s="6">
        <v>1076435</v>
      </c>
      <c r="D1957" s="6">
        <v>1076435</v>
      </c>
    </row>
    <row r="1958" spans="1:4" ht="32" x14ac:dyDescent="0.35">
      <c r="A1958" s="8" t="s">
        <v>1048</v>
      </c>
      <c r="B1958" s="8" t="s">
        <v>4692</v>
      </c>
      <c r="C1958" s="6">
        <v>957626</v>
      </c>
      <c r="D1958" s="6">
        <v>957626</v>
      </c>
    </row>
    <row r="1959" spans="1:4" ht="32" x14ac:dyDescent="0.35">
      <c r="A1959" s="8" t="s">
        <v>801</v>
      </c>
      <c r="B1959" s="8" t="s">
        <v>4692</v>
      </c>
      <c r="C1959" s="6">
        <v>1085656</v>
      </c>
      <c r="D1959" s="6">
        <v>1085656</v>
      </c>
    </row>
    <row r="1960" spans="1:4" ht="32" x14ac:dyDescent="0.35">
      <c r="A1960" s="8" t="s">
        <v>811</v>
      </c>
      <c r="B1960" s="8" t="s">
        <v>4692</v>
      </c>
      <c r="C1960" s="6">
        <v>568960</v>
      </c>
      <c r="D1960" s="6">
        <v>568960</v>
      </c>
    </row>
    <row r="1961" spans="1:4" ht="32" x14ac:dyDescent="0.35">
      <c r="A1961" s="8" t="s">
        <v>800</v>
      </c>
      <c r="B1961" s="8" t="s">
        <v>4692</v>
      </c>
      <c r="C1961" s="6">
        <v>277464</v>
      </c>
      <c r="D1961" s="6">
        <v>277464</v>
      </c>
    </row>
    <row r="1962" spans="1:4" ht="32" x14ac:dyDescent="0.35">
      <c r="A1962" s="8" t="s">
        <v>802</v>
      </c>
      <c r="B1962" s="8" t="s">
        <v>4692</v>
      </c>
      <c r="C1962" s="6">
        <v>2404791</v>
      </c>
      <c r="D1962" s="6">
        <v>2404791</v>
      </c>
    </row>
    <row r="1963" spans="1:4" ht="32" x14ac:dyDescent="0.35">
      <c r="A1963" s="8" t="s">
        <v>811</v>
      </c>
      <c r="B1963" s="8" t="s">
        <v>4692</v>
      </c>
      <c r="C1963" s="6">
        <v>2130231</v>
      </c>
      <c r="D1963" s="6">
        <v>2130231</v>
      </c>
    </row>
    <row r="1964" spans="1:4" ht="32" x14ac:dyDescent="0.35">
      <c r="A1964" s="8" t="s">
        <v>1850</v>
      </c>
      <c r="B1964" s="8" t="s">
        <v>4692</v>
      </c>
      <c r="C1964" s="6">
        <v>2416962</v>
      </c>
      <c r="D1964" s="6">
        <v>2416962</v>
      </c>
    </row>
    <row r="1965" spans="1:4" ht="32" x14ac:dyDescent="0.35">
      <c r="A1965" s="8" t="s">
        <v>1851</v>
      </c>
      <c r="B1965" s="8" t="s">
        <v>4692</v>
      </c>
      <c r="C1965" s="6">
        <v>600000</v>
      </c>
      <c r="D1965" s="6">
        <v>600000</v>
      </c>
    </row>
    <row r="1966" spans="1:4" ht="32" x14ac:dyDescent="0.35">
      <c r="A1966" s="8" t="s">
        <v>1852</v>
      </c>
      <c r="B1966" s="8" t="s">
        <v>4692</v>
      </c>
      <c r="C1966" s="6">
        <v>838935</v>
      </c>
      <c r="D1966" s="6">
        <v>838935</v>
      </c>
    </row>
    <row r="1967" spans="1:4" ht="32" x14ac:dyDescent="0.35">
      <c r="A1967" s="8" t="s">
        <v>1853</v>
      </c>
      <c r="B1967" s="8" t="s">
        <v>4692</v>
      </c>
      <c r="C1967" s="6">
        <v>356935</v>
      </c>
      <c r="D1967" s="6">
        <v>356935</v>
      </c>
    </row>
    <row r="1968" spans="1:4" ht="32" x14ac:dyDescent="0.35">
      <c r="A1968" s="8" t="s">
        <v>1854</v>
      </c>
      <c r="B1968" s="8" t="s">
        <v>4692</v>
      </c>
      <c r="C1968" s="6">
        <v>393917</v>
      </c>
      <c r="D1968" s="6">
        <v>393917</v>
      </c>
    </row>
    <row r="1969" spans="1:4" ht="32" x14ac:dyDescent="0.35">
      <c r="A1969" s="8" t="s">
        <v>1855</v>
      </c>
      <c r="B1969" s="8" t="s">
        <v>4692</v>
      </c>
      <c r="C1969" s="6">
        <v>944107</v>
      </c>
      <c r="D1969" s="6">
        <v>944107</v>
      </c>
    </row>
    <row r="1970" spans="1:4" ht="22.5" customHeight="1" x14ac:dyDescent="0.35">
      <c r="A1970" s="8" t="s">
        <v>1856</v>
      </c>
      <c r="B1970" s="8" t="s">
        <v>4692</v>
      </c>
      <c r="C1970" s="6">
        <f>16857833-166</f>
        <v>16857667</v>
      </c>
      <c r="D1970" s="6">
        <f>16857833-166</f>
        <v>16857667</v>
      </c>
    </row>
    <row r="1971" spans="1:4" ht="32" x14ac:dyDescent="0.35">
      <c r="A1971" s="8" t="s">
        <v>1857</v>
      </c>
      <c r="B1971" s="8" t="s">
        <v>4692</v>
      </c>
      <c r="C1971" s="6">
        <v>1058435</v>
      </c>
      <c r="D1971" s="6">
        <v>1058435</v>
      </c>
    </row>
    <row r="1972" spans="1:4" ht="32" x14ac:dyDescent="0.35">
      <c r="A1972" s="8" t="s">
        <v>1858</v>
      </c>
      <c r="B1972" s="8" t="s">
        <v>4692</v>
      </c>
      <c r="C1972" s="6">
        <v>3400000</v>
      </c>
      <c r="D1972" s="6">
        <v>3400000</v>
      </c>
    </row>
    <row r="1973" spans="1:4" ht="32" x14ac:dyDescent="0.35">
      <c r="A1973" s="8" t="s">
        <v>1859</v>
      </c>
      <c r="B1973" s="8" t="s">
        <v>4692</v>
      </c>
      <c r="C1973" s="6">
        <v>577500</v>
      </c>
      <c r="D1973" s="6">
        <v>577500</v>
      </c>
    </row>
    <row r="1974" spans="1:4" ht="32" x14ac:dyDescent="0.35">
      <c r="A1974" s="8" t="s">
        <v>1860</v>
      </c>
      <c r="B1974" s="8" t="s">
        <v>4692</v>
      </c>
      <c r="C1974" s="6">
        <v>1303935</v>
      </c>
      <c r="D1974" s="6">
        <v>1303935</v>
      </c>
    </row>
    <row r="1975" spans="1:4" ht="32" x14ac:dyDescent="0.35">
      <c r="A1975" s="8" t="s">
        <v>1861</v>
      </c>
      <c r="B1975" s="8" t="s">
        <v>4692</v>
      </c>
      <c r="C1975" s="6">
        <v>731435</v>
      </c>
      <c r="D1975" s="6">
        <v>731435</v>
      </c>
    </row>
    <row r="1976" spans="1:4" ht="32" x14ac:dyDescent="0.35">
      <c r="A1976" s="8" t="s">
        <v>1862</v>
      </c>
      <c r="B1976" s="8" t="s">
        <v>4692</v>
      </c>
      <c r="C1976" s="6">
        <v>880199</v>
      </c>
      <c r="D1976" s="6">
        <v>880199</v>
      </c>
    </row>
    <row r="1977" spans="1:4" ht="32" x14ac:dyDescent="0.35">
      <c r="A1977" s="8" t="s">
        <v>1863</v>
      </c>
      <c r="B1977" s="8" t="s">
        <v>4692</v>
      </c>
      <c r="C1977" s="6">
        <v>355435</v>
      </c>
      <c r="D1977" s="6">
        <v>355435</v>
      </c>
    </row>
    <row r="1978" spans="1:4" ht="32" x14ac:dyDescent="0.35">
      <c r="A1978" s="8" t="s">
        <v>1864</v>
      </c>
      <c r="B1978" s="8" t="s">
        <v>4692</v>
      </c>
      <c r="C1978" s="6">
        <v>899910</v>
      </c>
      <c r="D1978" s="6">
        <v>899910</v>
      </c>
    </row>
    <row r="1979" spans="1:4" ht="32" x14ac:dyDescent="0.35">
      <c r="A1979" s="8" t="s">
        <v>1865</v>
      </c>
      <c r="B1979" s="8" t="s">
        <v>4692</v>
      </c>
      <c r="C1979" s="6">
        <v>257400</v>
      </c>
      <c r="D1979" s="6">
        <v>257400</v>
      </c>
    </row>
    <row r="1980" spans="1:4" ht="32" x14ac:dyDescent="0.35">
      <c r="A1980" s="8" t="s">
        <v>1866</v>
      </c>
      <c r="B1980" s="8" t="s">
        <v>4692</v>
      </c>
      <c r="C1980" s="6">
        <v>709896</v>
      </c>
      <c r="D1980" s="6">
        <v>709896</v>
      </c>
    </row>
    <row r="1981" spans="1:4" ht="32" x14ac:dyDescent="0.35">
      <c r="A1981" s="8" t="s">
        <v>1867</v>
      </c>
      <c r="B1981" s="8" t="s">
        <v>4692</v>
      </c>
      <c r="C1981" s="6">
        <v>389435</v>
      </c>
      <c r="D1981" s="6">
        <v>389435</v>
      </c>
    </row>
    <row r="1982" spans="1:4" ht="32" x14ac:dyDescent="0.35">
      <c r="A1982" s="8" t="s">
        <v>1868</v>
      </c>
      <c r="B1982" s="8" t="s">
        <v>4692</v>
      </c>
      <c r="C1982" s="6">
        <v>723395</v>
      </c>
      <c r="D1982" s="6">
        <v>723395</v>
      </c>
    </row>
    <row r="1983" spans="1:4" ht="32" x14ac:dyDescent="0.35">
      <c r="A1983" s="8" t="s">
        <v>1814</v>
      </c>
      <c r="B1983" s="8" t="s">
        <v>4692</v>
      </c>
      <c r="C1983" s="6">
        <v>420935</v>
      </c>
      <c r="D1983" s="6">
        <v>420935</v>
      </c>
    </row>
    <row r="1984" spans="1:4" ht="32" x14ac:dyDescent="0.35">
      <c r="A1984" s="8" t="s">
        <v>1814</v>
      </c>
      <c r="B1984" s="8" t="s">
        <v>4692</v>
      </c>
      <c r="C1984" s="6">
        <v>1767295</v>
      </c>
      <c r="D1984" s="6">
        <v>1767295</v>
      </c>
    </row>
    <row r="1985" spans="1:4" ht="32" x14ac:dyDescent="0.35">
      <c r="A1985" s="8" t="s">
        <v>1869</v>
      </c>
      <c r="B1985" s="8" t="s">
        <v>4692</v>
      </c>
      <c r="C1985" s="6">
        <v>1135435</v>
      </c>
      <c r="D1985" s="6">
        <v>1135435</v>
      </c>
    </row>
    <row r="1986" spans="1:4" ht="32" x14ac:dyDescent="0.35">
      <c r="A1986" s="8" t="s">
        <v>1870</v>
      </c>
      <c r="B1986" s="8" t="s">
        <v>4692</v>
      </c>
      <c r="C1986" s="6">
        <v>4423832</v>
      </c>
      <c r="D1986" s="6">
        <v>4423832</v>
      </c>
    </row>
    <row r="1987" spans="1:4" ht="32" x14ac:dyDescent="0.35">
      <c r="A1987" s="8" t="s">
        <v>1871</v>
      </c>
      <c r="B1987" s="8" t="s">
        <v>4692</v>
      </c>
      <c r="C1987" s="6">
        <v>574875</v>
      </c>
      <c r="D1987" s="6">
        <v>574875</v>
      </c>
    </row>
    <row r="1988" spans="1:4" ht="32" x14ac:dyDescent="0.35">
      <c r="A1988" s="8" t="s">
        <v>1872</v>
      </c>
      <c r="B1988" s="8" t="s">
        <v>4692</v>
      </c>
      <c r="C1988" s="6">
        <v>228436</v>
      </c>
      <c r="D1988" s="6">
        <v>228436</v>
      </c>
    </row>
    <row r="1989" spans="1:4" ht="32" x14ac:dyDescent="0.35">
      <c r="A1989" s="8" t="s">
        <v>857</v>
      </c>
      <c r="B1989" s="8" t="s">
        <v>4692</v>
      </c>
      <c r="C1989" s="6">
        <v>823093</v>
      </c>
      <c r="D1989" s="6">
        <v>823093</v>
      </c>
    </row>
    <row r="1990" spans="1:4" ht="32" x14ac:dyDescent="0.35">
      <c r="A1990" s="8" t="s">
        <v>1873</v>
      </c>
      <c r="B1990" s="8" t="s">
        <v>4692</v>
      </c>
      <c r="C1990" s="6">
        <v>230563</v>
      </c>
      <c r="D1990" s="6">
        <v>230563</v>
      </c>
    </row>
    <row r="1991" spans="1:4" ht="32" x14ac:dyDescent="0.35">
      <c r="A1991" s="8" t="s">
        <v>1873</v>
      </c>
      <c r="B1991" s="8" t="s">
        <v>4692</v>
      </c>
      <c r="C1991" s="6">
        <v>9377670</v>
      </c>
      <c r="D1991" s="6">
        <v>9377670</v>
      </c>
    </row>
    <row r="1992" spans="1:4" x14ac:dyDescent="0.35">
      <c r="A1992" s="8"/>
      <c r="B1992" s="161" t="s">
        <v>123</v>
      </c>
      <c r="C1992" s="7">
        <f>SUM(C1953:C1991)</f>
        <v>64203141</v>
      </c>
      <c r="D1992" s="6">
        <f>SUM(D1953:D1991)</f>
        <v>64203141</v>
      </c>
    </row>
    <row r="1993" spans="1:4" ht="15.5" x14ac:dyDescent="0.35">
      <c r="A1993" s="152" t="s">
        <v>4699</v>
      </c>
      <c r="B1993" s="152" t="s">
        <v>4632</v>
      </c>
      <c r="C1993" s="154">
        <f>C1992+C1952+C1949+C1792+C1040+C1037</f>
        <v>343974445</v>
      </c>
      <c r="D1993" s="154">
        <f>D1992+D1952+D1949+D1792+D1040+D1037</f>
        <v>343974445</v>
      </c>
    </row>
    <row r="1994" spans="1:4" x14ac:dyDescent="0.35">
      <c r="A1994" s="8"/>
    </row>
    <row r="1995" spans="1:4" x14ac:dyDescent="0.35">
      <c r="A1995" s="21" t="s">
        <v>4654</v>
      </c>
      <c r="D1995" s="6"/>
    </row>
    <row r="1996" spans="1:4" ht="21.75" customHeight="1" x14ac:dyDescent="0.35">
      <c r="A1996" s="8" t="s">
        <v>1874</v>
      </c>
      <c r="B1996" s="8" t="s">
        <v>4687</v>
      </c>
      <c r="C1996" s="6">
        <v>162359</v>
      </c>
      <c r="D1996" s="6">
        <v>162359</v>
      </c>
    </row>
    <row r="1997" spans="1:4" ht="19.5" customHeight="1" x14ac:dyDescent="0.35">
      <c r="A1997" s="8" t="s">
        <v>1876</v>
      </c>
      <c r="B1997" s="8" t="s">
        <v>4687</v>
      </c>
      <c r="C1997" s="6">
        <v>1830831</v>
      </c>
      <c r="D1997" s="6">
        <v>1830831</v>
      </c>
    </row>
    <row r="1998" spans="1:4" ht="17.25" customHeight="1" x14ac:dyDescent="0.35">
      <c r="A1998" s="8" t="s">
        <v>1876</v>
      </c>
      <c r="B1998" s="8" t="s">
        <v>4687</v>
      </c>
      <c r="C1998" s="6">
        <v>553625</v>
      </c>
      <c r="D1998" s="6">
        <v>553625</v>
      </c>
    </row>
    <row r="1999" spans="1:4" ht="19.5" customHeight="1" x14ac:dyDescent="0.35">
      <c r="A1999" s="8" t="s">
        <v>1877</v>
      </c>
      <c r="B1999" s="8" t="s">
        <v>4687</v>
      </c>
      <c r="C1999" s="6">
        <v>176944</v>
      </c>
      <c r="D1999" s="6">
        <v>176944</v>
      </c>
    </row>
    <row r="2000" spans="1:4" ht="18" customHeight="1" x14ac:dyDescent="0.35">
      <c r="A2000" s="8" t="s">
        <v>1878</v>
      </c>
      <c r="B2000" s="8" t="s">
        <v>4687</v>
      </c>
      <c r="C2000" s="6">
        <v>250000</v>
      </c>
      <c r="D2000" s="6">
        <v>250000</v>
      </c>
    </row>
    <row r="2001" spans="1:4" ht="22.5" customHeight="1" x14ac:dyDescent="0.35">
      <c r="A2001" s="8" t="s">
        <v>1879</v>
      </c>
      <c r="B2001" s="8" t="s">
        <v>4687</v>
      </c>
      <c r="C2001" s="6">
        <v>333635</v>
      </c>
      <c r="D2001" s="6">
        <v>333635</v>
      </c>
    </row>
    <row r="2002" spans="1:4" ht="18" customHeight="1" x14ac:dyDescent="0.35">
      <c r="A2002" s="8" t="s">
        <v>1880</v>
      </c>
      <c r="B2002" s="8" t="s">
        <v>4687</v>
      </c>
      <c r="C2002" s="6">
        <v>437064</v>
      </c>
      <c r="D2002" s="6">
        <v>437064</v>
      </c>
    </row>
    <row r="2003" spans="1:4" ht="20.25" customHeight="1" x14ac:dyDescent="0.35">
      <c r="A2003" s="8" t="s">
        <v>823</v>
      </c>
      <c r="B2003" s="8" t="s">
        <v>4687</v>
      </c>
      <c r="C2003" s="6">
        <v>51840</v>
      </c>
      <c r="D2003" s="6">
        <v>51840</v>
      </c>
    </row>
    <row r="2004" spans="1:4" x14ac:dyDescent="0.35">
      <c r="A2004" s="8" t="s">
        <v>1881</v>
      </c>
      <c r="B2004" s="8" t="s">
        <v>4686</v>
      </c>
      <c r="C2004" s="6">
        <v>3659063</v>
      </c>
      <c r="D2004" s="6">
        <v>3659063</v>
      </c>
    </row>
    <row r="2005" spans="1:4" ht="19.5" customHeight="1" x14ac:dyDescent="0.35">
      <c r="A2005" s="8" t="s">
        <v>1882</v>
      </c>
      <c r="B2005" s="8" t="s">
        <v>4687</v>
      </c>
      <c r="C2005" s="6">
        <v>481605</v>
      </c>
      <c r="D2005" s="6">
        <v>481605</v>
      </c>
    </row>
    <row r="2006" spans="1:4" ht="19.5" customHeight="1" x14ac:dyDescent="0.35">
      <c r="A2006" s="8" t="s">
        <v>1882</v>
      </c>
      <c r="B2006" s="8" t="s">
        <v>4687</v>
      </c>
      <c r="C2006" s="6">
        <v>40500</v>
      </c>
      <c r="D2006" s="6">
        <v>40500</v>
      </c>
    </row>
    <row r="2007" spans="1:4" x14ac:dyDescent="0.35">
      <c r="A2007" s="8" t="s">
        <v>1883</v>
      </c>
      <c r="B2007" s="8" t="s">
        <v>4686</v>
      </c>
      <c r="C2007" s="6">
        <v>3620195</v>
      </c>
      <c r="D2007" s="6">
        <v>3620195</v>
      </c>
    </row>
    <row r="2008" spans="1:4" ht="15.75" customHeight="1" x14ac:dyDescent="0.35">
      <c r="A2008" s="8" t="s">
        <v>1884</v>
      </c>
      <c r="B2008" s="8" t="s">
        <v>4687</v>
      </c>
      <c r="C2008" s="6">
        <v>300000</v>
      </c>
      <c r="D2008" s="6">
        <v>300000</v>
      </c>
    </row>
    <row r="2009" spans="1:4" ht="19.5" customHeight="1" x14ac:dyDescent="0.35">
      <c r="A2009" s="8" t="s">
        <v>1885</v>
      </c>
      <c r="B2009" s="8" t="s">
        <v>4687</v>
      </c>
      <c r="C2009" s="6">
        <v>261096</v>
      </c>
      <c r="D2009" s="6">
        <v>261096</v>
      </c>
    </row>
    <row r="2010" spans="1:4" ht="19.5" customHeight="1" x14ac:dyDescent="0.35">
      <c r="A2010" s="8" t="s">
        <v>1886</v>
      </c>
      <c r="B2010" s="8" t="s">
        <v>4687</v>
      </c>
      <c r="C2010" s="6">
        <v>455244</v>
      </c>
      <c r="D2010" s="6">
        <v>455244</v>
      </c>
    </row>
    <row r="2011" spans="1:4" ht="24" customHeight="1" x14ac:dyDescent="0.35">
      <c r="A2011" s="8" t="s">
        <v>1887</v>
      </c>
      <c r="B2011" s="8" t="s">
        <v>4687</v>
      </c>
      <c r="C2011" s="6">
        <v>218312</v>
      </c>
      <c r="D2011" s="6">
        <v>218312</v>
      </c>
    </row>
    <row r="2012" spans="1:4" ht="18" customHeight="1" x14ac:dyDescent="0.35">
      <c r="A2012" s="8" t="s">
        <v>1887</v>
      </c>
      <c r="B2012" s="8" t="s">
        <v>4687</v>
      </c>
      <c r="C2012" s="6">
        <v>40500</v>
      </c>
      <c r="D2012" s="6">
        <v>40500</v>
      </c>
    </row>
    <row r="2013" spans="1:4" ht="18" customHeight="1" x14ac:dyDescent="0.35">
      <c r="A2013" s="8" t="s">
        <v>1888</v>
      </c>
      <c r="B2013" s="8" t="s">
        <v>4687</v>
      </c>
      <c r="C2013" s="6">
        <v>0</v>
      </c>
      <c r="D2013" s="6">
        <v>0</v>
      </c>
    </row>
    <row r="2014" spans="1:4" ht="21.75" customHeight="1" x14ac:dyDescent="0.35">
      <c r="A2014" s="8" t="s">
        <v>1889</v>
      </c>
      <c r="B2014" s="8" t="s">
        <v>4687</v>
      </c>
      <c r="C2014" s="6">
        <v>500000</v>
      </c>
      <c r="D2014" s="6">
        <v>500000</v>
      </c>
    </row>
    <row r="2015" spans="1:4" ht="18" customHeight="1" x14ac:dyDescent="0.35">
      <c r="A2015" s="8" t="s">
        <v>1889</v>
      </c>
      <c r="B2015" s="8" t="s">
        <v>4687</v>
      </c>
      <c r="C2015" s="6">
        <v>150000</v>
      </c>
      <c r="D2015" s="6">
        <v>150000</v>
      </c>
    </row>
    <row r="2016" spans="1:4" ht="20.25" customHeight="1" x14ac:dyDescent="0.35">
      <c r="A2016" s="8" t="s">
        <v>1890</v>
      </c>
      <c r="B2016" s="8" t="s">
        <v>4687</v>
      </c>
      <c r="C2016" s="6">
        <v>658000</v>
      </c>
      <c r="D2016" s="6">
        <v>658000</v>
      </c>
    </row>
    <row r="2017" spans="1:4" x14ac:dyDescent="0.35">
      <c r="A2017" s="8"/>
      <c r="B2017" s="161" t="s">
        <v>123</v>
      </c>
      <c r="C2017" s="7">
        <f>SUM(C1996:C2016)</f>
        <v>14180813</v>
      </c>
      <c r="D2017" s="7">
        <v>14180813</v>
      </c>
    </row>
    <row r="2018" spans="1:4" ht="15.5" x14ac:dyDescent="0.35">
      <c r="A2018" s="152" t="s">
        <v>4655</v>
      </c>
      <c r="B2018" s="152" t="s">
        <v>4632</v>
      </c>
      <c r="C2018" s="154">
        <f>C2017</f>
        <v>14180813</v>
      </c>
      <c r="D2018" s="154">
        <v>14180813</v>
      </c>
    </row>
    <row r="2019" spans="1:4" x14ac:dyDescent="0.35">
      <c r="A2019" s="8"/>
      <c r="D2019" s="6"/>
    </row>
    <row r="2020" spans="1:4" x14ac:dyDescent="0.35">
      <c r="A2020" s="21" t="s">
        <v>4656</v>
      </c>
      <c r="D2020" s="6"/>
    </row>
    <row r="2021" spans="1:4" x14ac:dyDescent="0.35">
      <c r="A2021" s="8" t="s">
        <v>492</v>
      </c>
      <c r="B2021" s="8" t="s">
        <v>1891</v>
      </c>
      <c r="C2021" s="6">
        <v>579605</v>
      </c>
      <c r="D2021" s="6">
        <v>579605</v>
      </c>
    </row>
    <row r="2022" spans="1:4" x14ac:dyDescent="0.35">
      <c r="A2022" s="8"/>
      <c r="B2022" s="161" t="s">
        <v>123</v>
      </c>
      <c r="C2022" s="11">
        <f>SUM(C2021)</f>
        <v>579605</v>
      </c>
      <c r="D2022" s="6">
        <v>579605</v>
      </c>
    </row>
    <row r="2023" spans="1:4" ht="32" x14ac:dyDescent="0.35">
      <c r="A2023" s="8" t="s">
        <v>1892</v>
      </c>
      <c r="B2023" s="8" t="s">
        <v>4694</v>
      </c>
      <c r="C2023" s="6">
        <v>1990674</v>
      </c>
      <c r="D2023" s="6">
        <v>1990674</v>
      </c>
    </row>
    <row r="2024" spans="1:4" ht="32" x14ac:dyDescent="0.35">
      <c r="A2024" s="8" t="s">
        <v>1893</v>
      </c>
      <c r="B2024" s="8" t="s">
        <v>4694</v>
      </c>
      <c r="C2024" s="6">
        <v>520510</v>
      </c>
      <c r="D2024" s="6">
        <v>520510</v>
      </c>
    </row>
    <row r="2025" spans="1:4" ht="32" x14ac:dyDescent="0.35">
      <c r="A2025" s="8" t="s">
        <v>1894</v>
      </c>
      <c r="B2025" s="8" t="s">
        <v>4694</v>
      </c>
      <c r="C2025" s="6">
        <v>1240979</v>
      </c>
      <c r="D2025" s="6">
        <v>1240979</v>
      </c>
    </row>
    <row r="2026" spans="1:4" ht="32" x14ac:dyDescent="0.35">
      <c r="A2026" s="8" t="s">
        <v>582</v>
      </c>
      <c r="B2026" s="8" t="s">
        <v>4694</v>
      </c>
      <c r="C2026" s="6">
        <v>580403</v>
      </c>
      <c r="D2026" s="6">
        <v>580403</v>
      </c>
    </row>
    <row r="2027" spans="1:4" ht="32" x14ac:dyDescent="0.35">
      <c r="A2027" s="8" t="s">
        <v>1895</v>
      </c>
      <c r="B2027" s="8" t="s">
        <v>4694</v>
      </c>
      <c r="C2027" s="6">
        <v>578246</v>
      </c>
      <c r="D2027" s="6">
        <v>578246</v>
      </c>
    </row>
    <row r="2028" spans="1:4" ht="32" x14ac:dyDescent="0.35">
      <c r="A2028" s="8" t="s">
        <v>584</v>
      </c>
      <c r="B2028" s="8" t="s">
        <v>4694</v>
      </c>
      <c r="C2028" s="6">
        <v>600143</v>
      </c>
      <c r="D2028" s="6">
        <v>600143</v>
      </c>
    </row>
    <row r="2029" spans="1:4" ht="32" x14ac:dyDescent="0.35">
      <c r="A2029" s="8" t="s">
        <v>585</v>
      </c>
      <c r="B2029" s="8" t="s">
        <v>4694</v>
      </c>
      <c r="C2029" s="6">
        <v>560242</v>
      </c>
      <c r="D2029" s="6">
        <v>560242</v>
      </c>
    </row>
    <row r="2030" spans="1:4" ht="32" x14ac:dyDescent="0.35">
      <c r="A2030" s="8" t="s">
        <v>1896</v>
      </c>
      <c r="B2030" s="8" t="s">
        <v>4694</v>
      </c>
      <c r="C2030" s="6">
        <v>773348</v>
      </c>
      <c r="D2030" s="6">
        <v>773348</v>
      </c>
    </row>
    <row r="2031" spans="1:4" ht="32" x14ac:dyDescent="0.35">
      <c r="A2031" s="8" t="s">
        <v>1897</v>
      </c>
      <c r="B2031" s="8" t="s">
        <v>4694</v>
      </c>
      <c r="C2031" s="6">
        <v>567803</v>
      </c>
      <c r="D2031" s="6">
        <v>567803</v>
      </c>
    </row>
    <row r="2032" spans="1:4" ht="32" x14ac:dyDescent="0.35">
      <c r="A2032" s="8" t="s">
        <v>1898</v>
      </c>
      <c r="B2032" s="8" t="s">
        <v>4694</v>
      </c>
      <c r="C2032" s="6">
        <v>583973</v>
      </c>
      <c r="D2032" s="6">
        <v>583973</v>
      </c>
    </row>
    <row r="2033" spans="1:4" ht="19.5" customHeight="1" x14ac:dyDescent="0.35">
      <c r="A2033" s="8" t="s">
        <v>1899</v>
      </c>
      <c r="B2033" s="8" t="s">
        <v>4694</v>
      </c>
      <c r="C2033" s="6">
        <v>835517</v>
      </c>
      <c r="D2033" s="6">
        <v>835517</v>
      </c>
    </row>
    <row r="2034" spans="1:4" ht="32" x14ac:dyDescent="0.35">
      <c r="A2034" s="8" t="s">
        <v>1900</v>
      </c>
      <c r="B2034" s="8" t="s">
        <v>4694</v>
      </c>
      <c r="C2034" s="6">
        <v>3129350</v>
      </c>
      <c r="D2034" s="6">
        <v>3129350</v>
      </c>
    </row>
    <row r="2035" spans="1:4" ht="17.25" customHeight="1" x14ac:dyDescent="0.35">
      <c r="A2035" s="8" t="s">
        <v>1901</v>
      </c>
      <c r="B2035" s="8" t="s">
        <v>4694</v>
      </c>
      <c r="C2035" s="6">
        <v>49500</v>
      </c>
      <c r="D2035" s="6">
        <v>49500</v>
      </c>
    </row>
    <row r="2036" spans="1:4" ht="32" x14ac:dyDescent="0.35">
      <c r="A2036" s="8" t="s">
        <v>595</v>
      </c>
      <c r="B2036" s="8" t="s">
        <v>4694</v>
      </c>
      <c r="C2036" s="6">
        <v>582083</v>
      </c>
      <c r="D2036" s="6">
        <v>582083</v>
      </c>
    </row>
    <row r="2037" spans="1:4" ht="32" x14ac:dyDescent="0.35">
      <c r="A2037" s="8" t="s">
        <v>844</v>
      </c>
      <c r="B2037" s="8" t="s">
        <v>4694</v>
      </c>
      <c r="C2037" s="6">
        <v>2088363</v>
      </c>
      <c r="D2037" s="6">
        <v>2088363</v>
      </c>
    </row>
    <row r="2038" spans="1:4" ht="32" x14ac:dyDescent="0.35">
      <c r="A2038" s="8" t="s">
        <v>1902</v>
      </c>
      <c r="B2038" s="8" t="s">
        <v>4694</v>
      </c>
      <c r="C2038" s="6">
        <v>773180</v>
      </c>
      <c r="D2038" s="6">
        <v>773180</v>
      </c>
    </row>
    <row r="2039" spans="1:4" ht="32" x14ac:dyDescent="0.35">
      <c r="A2039" s="8" t="s">
        <v>1903</v>
      </c>
      <c r="B2039" s="8" t="s">
        <v>4694</v>
      </c>
      <c r="C2039" s="6">
        <v>469025</v>
      </c>
      <c r="D2039" s="6">
        <v>469025</v>
      </c>
    </row>
    <row r="2040" spans="1:4" ht="32" x14ac:dyDescent="0.35">
      <c r="A2040" s="8" t="s">
        <v>1904</v>
      </c>
      <c r="B2040" s="8" t="s">
        <v>4694</v>
      </c>
      <c r="C2040" s="6">
        <v>558395</v>
      </c>
      <c r="D2040" s="6">
        <v>558395</v>
      </c>
    </row>
    <row r="2041" spans="1:4" ht="32" x14ac:dyDescent="0.35">
      <c r="A2041" s="8" t="s">
        <v>1905</v>
      </c>
      <c r="B2041" s="8" t="s">
        <v>4694</v>
      </c>
      <c r="C2041" s="6">
        <v>2085622</v>
      </c>
      <c r="D2041" s="6">
        <v>2085622</v>
      </c>
    </row>
    <row r="2042" spans="1:4" ht="32" x14ac:dyDescent="0.35">
      <c r="A2042" s="8" t="s">
        <v>1906</v>
      </c>
      <c r="B2042" s="8" t="s">
        <v>4694</v>
      </c>
      <c r="C2042" s="6">
        <v>732517</v>
      </c>
      <c r="D2042" s="6">
        <v>732517</v>
      </c>
    </row>
    <row r="2043" spans="1:4" ht="32" x14ac:dyDescent="0.35">
      <c r="A2043" s="8" t="s">
        <v>1907</v>
      </c>
      <c r="B2043" s="8" t="s">
        <v>4694</v>
      </c>
      <c r="C2043" s="6">
        <v>224559</v>
      </c>
      <c r="D2043" s="6">
        <v>224559</v>
      </c>
    </row>
    <row r="2044" spans="1:4" ht="32" x14ac:dyDescent="0.35">
      <c r="A2044" s="8" t="s">
        <v>1908</v>
      </c>
      <c r="B2044" s="8" t="s">
        <v>4694</v>
      </c>
      <c r="C2044" s="6">
        <v>586145</v>
      </c>
      <c r="D2044" s="6">
        <v>586145</v>
      </c>
    </row>
    <row r="2045" spans="1:4" ht="23.25" customHeight="1" x14ac:dyDescent="0.35">
      <c r="A2045" s="151" t="s">
        <v>4657</v>
      </c>
      <c r="B2045" s="21" t="s">
        <v>4629</v>
      </c>
      <c r="C2045" s="7">
        <f>SUM(C2023:C2044)</f>
        <v>20110577</v>
      </c>
      <c r="D2045" s="7">
        <v>20110577</v>
      </c>
    </row>
    <row r="2046" spans="1:4" x14ac:dyDescent="0.35">
      <c r="A2046" s="8" t="s">
        <v>712</v>
      </c>
      <c r="B2046" s="8" t="s">
        <v>1909</v>
      </c>
      <c r="C2046" s="6">
        <v>466704</v>
      </c>
      <c r="D2046" s="6">
        <v>466704</v>
      </c>
    </row>
    <row r="2047" spans="1:4" x14ac:dyDescent="0.35">
      <c r="A2047" s="8" t="s">
        <v>1910</v>
      </c>
      <c r="B2047" s="8" t="s">
        <v>1909</v>
      </c>
      <c r="C2047" s="6">
        <v>1100365</v>
      </c>
      <c r="D2047" s="6">
        <v>1100365</v>
      </c>
    </row>
    <row r="2048" spans="1:4" ht="22.5" customHeight="1" x14ac:dyDescent="0.35">
      <c r="A2048" s="8" t="s">
        <v>1911</v>
      </c>
      <c r="B2048" s="8" t="s">
        <v>1909</v>
      </c>
      <c r="C2048" s="6">
        <v>1499085</v>
      </c>
      <c r="D2048" s="6">
        <v>1499085</v>
      </c>
    </row>
    <row r="2049" spans="1:4" x14ac:dyDescent="0.35">
      <c r="A2049" s="8" t="s">
        <v>1912</v>
      </c>
      <c r="B2049" s="8" t="s">
        <v>1909</v>
      </c>
      <c r="C2049" s="6">
        <v>2109911</v>
      </c>
      <c r="D2049" s="6">
        <v>2109911</v>
      </c>
    </row>
    <row r="2050" spans="1:4" ht="18" customHeight="1" x14ac:dyDescent="0.35">
      <c r="A2050" s="8" t="s">
        <v>1913</v>
      </c>
      <c r="B2050" s="8" t="s">
        <v>1909</v>
      </c>
      <c r="C2050" s="6">
        <v>1334952</v>
      </c>
      <c r="D2050" s="6">
        <v>1334952</v>
      </c>
    </row>
    <row r="2051" spans="1:4" x14ac:dyDescent="0.35">
      <c r="A2051" s="8" t="s">
        <v>1914</v>
      </c>
      <c r="B2051" s="8" t="s">
        <v>1909</v>
      </c>
      <c r="C2051" s="6">
        <v>707550</v>
      </c>
      <c r="D2051" s="6">
        <v>707550</v>
      </c>
    </row>
    <row r="2052" spans="1:4" x14ac:dyDescent="0.35">
      <c r="A2052" s="8" t="s">
        <v>1915</v>
      </c>
      <c r="B2052" s="8" t="s">
        <v>1909</v>
      </c>
      <c r="C2052" s="6">
        <v>1074601</v>
      </c>
      <c r="D2052" s="6">
        <v>1074601</v>
      </c>
    </row>
    <row r="2053" spans="1:4" x14ac:dyDescent="0.35">
      <c r="A2053" s="8" t="s">
        <v>1916</v>
      </c>
      <c r="B2053" s="8" t="s">
        <v>1909</v>
      </c>
      <c r="C2053" s="6">
        <v>710262</v>
      </c>
      <c r="D2053" s="6">
        <v>710262</v>
      </c>
    </row>
    <row r="2054" spans="1:4" x14ac:dyDescent="0.35">
      <c r="A2054" s="8" t="s">
        <v>1917</v>
      </c>
      <c r="B2054" s="8" t="s">
        <v>1909</v>
      </c>
      <c r="C2054" s="6">
        <v>509130</v>
      </c>
      <c r="D2054" s="6">
        <v>509130</v>
      </c>
    </row>
    <row r="2055" spans="1:4" ht="15.75" customHeight="1" x14ac:dyDescent="0.35">
      <c r="A2055" s="8" t="s">
        <v>1918</v>
      </c>
      <c r="B2055" s="8" t="s">
        <v>1909</v>
      </c>
      <c r="C2055" s="6">
        <v>5236190</v>
      </c>
      <c r="D2055" s="6">
        <v>5236190</v>
      </c>
    </row>
    <row r="2056" spans="1:4" ht="17.25" customHeight="1" x14ac:dyDescent="0.35">
      <c r="A2056" s="8" t="s">
        <v>1918</v>
      </c>
      <c r="B2056" s="8" t="s">
        <v>1909</v>
      </c>
      <c r="C2056" s="6">
        <v>101888</v>
      </c>
      <c r="D2056" s="6">
        <v>101888</v>
      </c>
    </row>
    <row r="2057" spans="1:4" x14ac:dyDescent="0.35">
      <c r="A2057" s="8" t="s">
        <v>1919</v>
      </c>
      <c r="B2057" s="8" t="s">
        <v>1909</v>
      </c>
      <c r="C2057" s="6">
        <v>817309</v>
      </c>
      <c r="D2057" s="6">
        <v>817309</v>
      </c>
    </row>
    <row r="2058" spans="1:4" x14ac:dyDescent="0.35">
      <c r="A2058" s="8" t="s">
        <v>1920</v>
      </c>
      <c r="B2058" s="8" t="s">
        <v>1909</v>
      </c>
      <c r="C2058" s="6">
        <v>1329069</v>
      </c>
      <c r="D2058" s="6">
        <v>1329069</v>
      </c>
    </row>
    <row r="2059" spans="1:4" x14ac:dyDescent="0.35">
      <c r="A2059" s="8" t="s">
        <v>1920</v>
      </c>
      <c r="B2059" s="8" t="s">
        <v>1909</v>
      </c>
      <c r="C2059" s="6">
        <v>29817</v>
      </c>
      <c r="D2059" s="6">
        <v>29817</v>
      </c>
    </row>
    <row r="2060" spans="1:4" x14ac:dyDescent="0.35">
      <c r="A2060" s="8" t="s">
        <v>1921</v>
      </c>
      <c r="B2060" s="8" t="s">
        <v>1909</v>
      </c>
      <c r="C2060" s="6">
        <v>1100365</v>
      </c>
      <c r="D2060" s="6">
        <v>1100365</v>
      </c>
    </row>
    <row r="2061" spans="1:4" x14ac:dyDescent="0.35">
      <c r="A2061" s="8" t="s">
        <v>1922</v>
      </c>
      <c r="B2061" s="8" t="s">
        <v>1909</v>
      </c>
      <c r="C2061" s="6">
        <v>1100365</v>
      </c>
      <c r="D2061" s="6">
        <v>1100365</v>
      </c>
    </row>
    <row r="2062" spans="1:4" x14ac:dyDescent="0.35">
      <c r="A2062" s="8" t="s">
        <v>1923</v>
      </c>
      <c r="B2062" s="8" t="s">
        <v>1909</v>
      </c>
      <c r="C2062" s="6">
        <v>1128953</v>
      </c>
      <c r="D2062" s="6">
        <v>1128953</v>
      </c>
    </row>
    <row r="2063" spans="1:4" x14ac:dyDescent="0.35">
      <c r="A2063" s="8" t="s">
        <v>1923</v>
      </c>
      <c r="B2063" s="8" t="s">
        <v>1909</v>
      </c>
      <c r="C2063" s="6">
        <v>28719</v>
      </c>
      <c r="D2063" s="6">
        <v>28719</v>
      </c>
    </row>
    <row r="2064" spans="1:4" x14ac:dyDescent="0.35">
      <c r="A2064" s="8" t="s">
        <v>1924</v>
      </c>
      <c r="B2064" s="8" t="s">
        <v>1909</v>
      </c>
      <c r="C2064" s="6">
        <v>2233101</v>
      </c>
      <c r="D2064" s="6">
        <v>2199360</v>
      </c>
    </row>
    <row r="2065" spans="1:4" x14ac:dyDescent="0.35">
      <c r="A2065" s="8" t="s">
        <v>1925</v>
      </c>
      <c r="B2065" s="8" t="s">
        <v>1909</v>
      </c>
      <c r="C2065" s="6">
        <v>1070846</v>
      </c>
      <c r="D2065" s="6">
        <v>363296</v>
      </c>
    </row>
    <row r="2066" spans="1:4" x14ac:dyDescent="0.35">
      <c r="A2066" s="8" t="s">
        <v>1926</v>
      </c>
      <c r="B2066" s="8" t="s">
        <v>1909</v>
      </c>
      <c r="C2066" s="6">
        <v>1043189</v>
      </c>
      <c r="D2066" s="6">
        <v>1043189</v>
      </c>
    </row>
    <row r="2067" spans="1:4" x14ac:dyDescent="0.35">
      <c r="A2067" s="8" t="s">
        <v>1927</v>
      </c>
      <c r="B2067" s="8" t="s">
        <v>1909</v>
      </c>
      <c r="C2067" s="6">
        <v>957425</v>
      </c>
      <c r="D2067" s="6">
        <v>957425</v>
      </c>
    </row>
    <row r="2068" spans="1:4" ht="15.5" x14ac:dyDescent="0.35">
      <c r="A2068" s="151" t="s">
        <v>4658</v>
      </c>
      <c r="B2068" s="21" t="s">
        <v>4629</v>
      </c>
      <c r="C2068" s="7">
        <f>SUM(C2046:C2067)</f>
        <v>25689796</v>
      </c>
      <c r="D2068" s="7">
        <v>25689796</v>
      </c>
    </row>
    <row r="2069" spans="1:4" ht="15.5" x14ac:dyDescent="0.35">
      <c r="A2069" s="152" t="s">
        <v>4656</v>
      </c>
      <c r="B2069" s="152" t="s">
        <v>4632</v>
      </c>
      <c r="C2069" s="154">
        <f>C2068+C2045+C2022</f>
        <v>46379978</v>
      </c>
      <c r="D2069" s="154">
        <v>46379978</v>
      </c>
    </row>
    <row r="2070" spans="1:4" x14ac:dyDescent="0.35">
      <c r="A2070" s="8"/>
    </row>
    <row r="2071" spans="1:4" x14ac:dyDescent="0.35">
      <c r="A2071" s="21" t="s">
        <v>4660</v>
      </c>
    </row>
    <row r="2072" spans="1:4" ht="21.75" customHeight="1" x14ac:dyDescent="0.35">
      <c r="A2072" s="8" t="s">
        <v>359</v>
      </c>
      <c r="B2072" s="8" t="s">
        <v>1928</v>
      </c>
      <c r="C2072" s="6">
        <v>157500</v>
      </c>
      <c r="D2072" s="6">
        <v>157500</v>
      </c>
    </row>
    <row r="2073" spans="1:4" x14ac:dyDescent="0.35">
      <c r="A2073" s="8" t="s">
        <v>1929</v>
      </c>
      <c r="B2073" s="8" t="s">
        <v>1928</v>
      </c>
      <c r="C2073" s="6">
        <v>166664</v>
      </c>
      <c r="D2073" s="6">
        <v>166664</v>
      </c>
    </row>
    <row r="2074" spans="1:4" ht="19.5" customHeight="1" x14ac:dyDescent="0.35">
      <c r="A2074" s="8" t="s">
        <v>1930</v>
      </c>
      <c r="B2074" s="8" t="s">
        <v>1928</v>
      </c>
      <c r="C2074" s="6">
        <v>334576</v>
      </c>
      <c r="D2074" s="6">
        <v>334576</v>
      </c>
    </row>
    <row r="2075" spans="1:4" ht="21.75" customHeight="1" x14ac:dyDescent="0.35">
      <c r="A2075" s="8" t="s">
        <v>1931</v>
      </c>
      <c r="B2075" s="8" t="s">
        <v>1928</v>
      </c>
      <c r="C2075" s="6">
        <v>927792</v>
      </c>
      <c r="D2075" s="6">
        <v>927792</v>
      </c>
    </row>
    <row r="2076" spans="1:4" x14ac:dyDescent="0.35">
      <c r="A2076" s="8" t="s">
        <v>1932</v>
      </c>
      <c r="B2076" s="8" t="s">
        <v>1928</v>
      </c>
      <c r="C2076" s="6">
        <v>221528</v>
      </c>
      <c r="D2076" s="6">
        <v>221528</v>
      </c>
    </row>
    <row r="2077" spans="1:4" ht="21.75" customHeight="1" x14ac:dyDescent="0.35">
      <c r="A2077" s="8" t="s">
        <v>1933</v>
      </c>
      <c r="B2077" s="8" t="s">
        <v>1928</v>
      </c>
      <c r="C2077" s="6">
        <v>835564</v>
      </c>
      <c r="D2077" s="6">
        <v>835564</v>
      </c>
    </row>
    <row r="2078" spans="1:4" ht="15.5" x14ac:dyDescent="0.35">
      <c r="A2078" s="151" t="s">
        <v>4659</v>
      </c>
      <c r="B2078" s="21" t="s">
        <v>4629</v>
      </c>
      <c r="C2078" s="7">
        <f>SUM(C2072:C2077)</f>
        <v>2643624</v>
      </c>
      <c r="D2078" s="7">
        <f>SUM(D2072:D2077)</f>
        <v>2643624</v>
      </c>
    </row>
    <row r="2079" spans="1:4" ht="15.5" x14ac:dyDescent="0.35">
      <c r="A2079" s="151"/>
      <c r="B2079" s="21"/>
      <c r="C2079" s="7"/>
      <c r="D2079" s="7"/>
    </row>
    <row r="2080" spans="1:4" x14ac:dyDescent="0.35">
      <c r="A2080" s="8" t="s">
        <v>1934</v>
      </c>
      <c r="B2080" s="8" t="s">
        <v>1935</v>
      </c>
      <c r="C2080" s="6">
        <v>147748</v>
      </c>
      <c r="D2080" s="6">
        <v>147748</v>
      </c>
    </row>
    <row r="2081" spans="1:4" x14ac:dyDescent="0.35">
      <c r="A2081" s="8" t="s">
        <v>1936</v>
      </c>
      <c r="B2081" s="8" t="s">
        <v>1935</v>
      </c>
      <c r="C2081" s="6">
        <v>869954</v>
      </c>
      <c r="D2081" s="6">
        <v>869954</v>
      </c>
    </row>
    <row r="2082" spans="1:4" x14ac:dyDescent="0.35">
      <c r="A2082" s="8" t="s">
        <v>1937</v>
      </c>
      <c r="B2082" s="8" t="s">
        <v>1935</v>
      </c>
      <c r="C2082" s="6">
        <v>583013</v>
      </c>
      <c r="D2082" s="6">
        <v>583013</v>
      </c>
    </row>
    <row r="2083" spans="1:4" x14ac:dyDescent="0.35">
      <c r="A2083" s="8" t="s">
        <v>1938</v>
      </c>
      <c r="B2083" s="8" t="s">
        <v>1935</v>
      </c>
      <c r="C2083" s="6">
        <v>247670</v>
      </c>
      <c r="D2083" s="6">
        <v>247670</v>
      </c>
    </row>
    <row r="2084" spans="1:4" x14ac:dyDescent="0.35">
      <c r="A2084" s="8" t="s">
        <v>1939</v>
      </c>
      <c r="B2084" s="8" t="s">
        <v>1935</v>
      </c>
      <c r="C2084" s="6">
        <v>602275</v>
      </c>
      <c r="D2084" s="6">
        <v>602275</v>
      </c>
    </row>
    <row r="2085" spans="1:4" x14ac:dyDescent="0.35">
      <c r="A2085" s="8" t="s">
        <v>1897</v>
      </c>
      <c r="B2085" s="8" t="s">
        <v>1935</v>
      </c>
      <c r="C2085" s="6">
        <v>247670</v>
      </c>
      <c r="D2085" s="6">
        <v>247670</v>
      </c>
    </row>
    <row r="2086" spans="1:4" x14ac:dyDescent="0.35">
      <c r="A2086" s="8" t="s">
        <v>1940</v>
      </c>
      <c r="B2086" s="8" t="s">
        <v>1935</v>
      </c>
      <c r="C2086" s="6">
        <v>247670</v>
      </c>
      <c r="D2086" s="6">
        <v>247670</v>
      </c>
    </row>
    <row r="2087" spans="1:4" x14ac:dyDescent="0.35">
      <c r="A2087" s="8" t="s">
        <v>1941</v>
      </c>
      <c r="B2087" s="8" t="s">
        <v>1935</v>
      </c>
      <c r="C2087" s="6">
        <v>247670</v>
      </c>
      <c r="D2087" s="6">
        <v>247670</v>
      </c>
    </row>
    <row r="2088" spans="1:4" x14ac:dyDescent="0.35">
      <c r="A2088" s="8" t="s">
        <v>1942</v>
      </c>
      <c r="B2088" s="8" t="s">
        <v>1935</v>
      </c>
      <c r="C2088" s="6">
        <v>147755</v>
      </c>
      <c r="D2088" s="6">
        <v>147755</v>
      </c>
    </row>
    <row r="2089" spans="1:4" x14ac:dyDescent="0.35">
      <c r="A2089" s="8" t="s">
        <v>1943</v>
      </c>
      <c r="B2089" s="8" t="s">
        <v>1935</v>
      </c>
      <c r="C2089" s="6">
        <v>743010</v>
      </c>
      <c r="D2089" s="6">
        <v>743010</v>
      </c>
    </row>
    <row r="2090" spans="1:4" x14ac:dyDescent="0.35">
      <c r="A2090" s="8" t="s">
        <v>1944</v>
      </c>
      <c r="B2090" s="8" t="s">
        <v>1935</v>
      </c>
      <c r="C2090" s="6">
        <v>103101</v>
      </c>
      <c r="D2090" s="6">
        <v>103101</v>
      </c>
    </row>
    <row r="2091" spans="1:4" x14ac:dyDescent="0.35">
      <c r="A2091" s="8" t="s">
        <v>1945</v>
      </c>
      <c r="B2091" s="8" t="s">
        <v>1935</v>
      </c>
      <c r="C2091" s="6">
        <f>956880-73470</f>
        <v>883410</v>
      </c>
      <c r="D2091" s="6">
        <f>956880-73470</f>
        <v>883410</v>
      </c>
    </row>
    <row r="2092" spans="1:4" ht="15.5" x14ac:dyDescent="0.35">
      <c r="A2092" s="151" t="s">
        <v>4661</v>
      </c>
      <c r="B2092" s="21" t="s">
        <v>4629</v>
      </c>
      <c r="C2092" s="7">
        <f>SUM(C2080:C2091)</f>
        <v>5070946</v>
      </c>
      <c r="D2092" s="7">
        <f>SUM(D2080:D2091)</f>
        <v>5070946</v>
      </c>
    </row>
    <row r="2093" spans="1:4" ht="15.5" x14ac:dyDescent="0.35">
      <c r="A2093" s="151"/>
      <c r="B2093" s="21"/>
      <c r="C2093" s="7"/>
      <c r="D2093" s="7"/>
    </row>
    <row r="2094" spans="1:4" x14ac:dyDescent="0.35">
      <c r="A2094" s="8" t="s">
        <v>1946</v>
      </c>
      <c r="B2094" s="8" t="s">
        <v>1947</v>
      </c>
      <c r="C2094" s="6">
        <v>929704</v>
      </c>
      <c r="D2094" s="6">
        <v>929704</v>
      </c>
    </row>
    <row r="2095" spans="1:4" ht="13.5" customHeight="1" x14ac:dyDescent="0.35">
      <c r="A2095" s="8" t="s">
        <v>1948</v>
      </c>
      <c r="B2095" s="8" t="s">
        <v>1947</v>
      </c>
      <c r="C2095" s="6">
        <v>800000</v>
      </c>
      <c r="D2095" s="6">
        <v>800000</v>
      </c>
    </row>
    <row r="2096" spans="1:4" x14ac:dyDescent="0.35">
      <c r="A2096" s="8" t="s">
        <v>1949</v>
      </c>
      <c r="B2096" s="8" t="s">
        <v>1947</v>
      </c>
      <c r="C2096" s="6">
        <v>398018</v>
      </c>
      <c r="D2096" s="6">
        <v>398018</v>
      </c>
    </row>
    <row r="2097" spans="1:4" ht="15.5" x14ac:dyDescent="0.35">
      <c r="A2097" s="151" t="s">
        <v>4662</v>
      </c>
      <c r="B2097" s="21" t="s">
        <v>4629</v>
      </c>
      <c r="C2097" s="7">
        <f>SUM(C2094:C2096)</f>
        <v>2127722</v>
      </c>
      <c r="D2097" s="7">
        <v>2127722</v>
      </c>
    </row>
    <row r="2098" spans="1:4" x14ac:dyDescent="0.35">
      <c r="A2098" s="8" t="s">
        <v>1934</v>
      </c>
      <c r="B2098" s="8" t="s">
        <v>1950</v>
      </c>
      <c r="C2098" s="6">
        <v>482409</v>
      </c>
      <c r="D2098" s="6">
        <v>482409</v>
      </c>
    </row>
    <row r="2099" spans="1:4" x14ac:dyDescent="0.35">
      <c r="A2099" s="8" t="s">
        <v>1936</v>
      </c>
      <c r="B2099" s="8" t="s">
        <v>1950</v>
      </c>
      <c r="C2099" s="6">
        <v>2510262</v>
      </c>
      <c r="D2099" s="6">
        <v>2510262</v>
      </c>
    </row>
    <row r="2100" spans="1:4" x14ac:dyDescent="0.35">
      <c r="A2100" s="8" t="s">
        <v>1878</v>
      </c>
      <c r="B2100" s="8" t="s">
        <v>1950</v>
      </c>
      <c r="C2100" s="6">
        <v>660547</v>
      </c>
      <c r="D2100" s="6">
        <v>660547</v>
      </c>
    </row>
    <row r="2101" spans="1:4" x14ac:dyDescent="0.35">
      <c r="A2101" s="8" t="s">
        <v>1951</v>
      </c>
      <c r="B2101" s="8" t="s">
        <v>1950</v>
      </c>
      <c r="C2101" s="6">
        <v>2307657</v>
      </c>
      <c r="D2101" s="6">
        <v>2307657</v>
      </c>
    </row>
    <row r="2102" spans="1:4" x14ac:dyDescent="0.35">
      <c r="A2102" s="8" t="s">
        <v>1952</v>
      </c>
      <c r="B2102" s="8" t="s">
        <v>1950</v>
      </c>
      <c r="C2102" s="6">
        <v>834510</v>
      </c>
      <c r="D2102" s="6">
        <v>834510</v>
      </c>
    </row>
    <row r="2103" spans="1:4" x14ac:dyDescent="0.35">
      <c r="A2103" s="8" t="s">
        <v>954</v>
      </c>
      <c r="B2103" s="8" t="s">
        <v>1950</v>
      </c>
      <c r="C2103" s="6">
        <v>371356</v>
      </c>
      <c r="D2103" s="6">
        <v>371356</v>
      </c>
    </row>
    <row r="2104" spans="1:4" x14ac:dyDescent="0.35">
      <c r="A2104" s="8" t="s">
        <v>1941</v>
      </c>
      <c r="B2104" s="8" t="s">
        <v>1950</v>
      </c>
      <c r="C2104" s="6">
        <v>1416938</v>
      </c>
      <c r="D2104" s="6">
        <v>1416938</v>
      </c>
    </row>
    <row r="2105" spans="1:4" x14ac:dyDescent="0.35">
      <c r="A2105" s="8" t="s">
        <v>1943</v>
      </c>
      <c r="B2105" s="8" t="s">
        <v>1950</v>
      </c>
      <c r="C2105" s="6">
        <v>3526991</v>
      </c>
      <c r="D2105" s="6">
        <v>3526991</v>
      </c>
    </row>
    <row r="2106" spans="1:4" ht="20.25" customHeight="1" x14ac:dyDescent="0.35">
      <c r="A2106" s="8" t="s">
        <v>1953</v>
      </c>
      <c r="B2106" s="8" t="s">
        <v>1950</v>
      </c>
      <c r="C2106" s="6">
        <v>1020536</v>
      </c>
      <c r="D2106" s="6">
        <v>1020536</v>
      </c>
    </row>
    <row r="2107" spans="1:4" x14ac:dyDescent="0.35">
      <c r="A2107" s="8" t="s">
        <v>1945</v>
      </c>
      <c r="B2107" s="8" t="s">
        <v>1950</v>
      </c>
      <c r="C2107" s="6">
        <f>4250814+20543</f>
        <v>4271357</v>
      </c>
      <c r="D2107" s="6">
        <f>4250814+20543</f>
        <v>4271357</v>
      </c>
    </row>
    <row r="2108" spans="1:4" x14ac:dyDescent="0.35">
      <c r="A2108" s="8" t="s">
        <v>1945</v>
      </c>
      <c r="B2108" s="8" t="s">
        <v>1950</v>
      </c>
      <c r="C2108" s="6">
        <v>2325579</v>
      </c>
      <c r="D2108" s="6">
        <v>2325579</v>
      </c>
    </row>
    <row r="2109" spans="1:4" x14ac:dyDescent="0.35">
      <c r="A2109" s="8" t="s">
        <v>1945</v>
      </c>
      <c r="B2109" s="8" t="s">
        <v>1950</v>
      </c>
      <c r="C2109" s="6">
        <v>137606</v>
      </c>
      <c r="D2109" s="6">
        <v>137606</v>
      </c>
    </row>
    <row r="2110" spans="1:4" x14ac:dyDescent="0.35">
      <c r="A2110" s="8" t="s">
        <v>1945</v>
      </c>
      <c r="B2110" s="8" t="s">
        <v>1950</v>
      </c>
      <c r="C2110" s="6">
        <v>283374</v>
      </c>
      <c r="D2110" s="6">
        <v>283374</v>
      </c>
    </row>
    <row r="2111" spans="1:4" x14ac:dyDescent="0.35">
      <c r="A2111" s="8" t="s">
        <v>1954</v>
      </c>
      <c r="B2111" s="8" t="s">
        <v>1950</v>
      </c>
      <c r="C2111" s="6">
        <v>1821587</v>
      </c>
      <c r="D2111" s="6">
        <v>1821587</v>
      </c>
    </row>
    <row r="2112" spans="1:4" x14ac:dyDescent="0.35">
      <c r="A2112" s="8" t="s">
        <v>1955</v>
      </c>
      <c r="B2112" s="8" t="s">
        <v>1950</v>
      </c>
      <c r="C2112" s="6">
        <v>1200916</v>
      </c>
      <c r="D2112" s="6">
        <v>1200916</v>
      </c>
    </row>
    <row r="2113" spans="1:4" ht="15.5" x14ac:dyDescent="0.35">
      <c r="A2113" s="151" t="s">
        <v>4663</v>
      </c>
      <c r="B2113" s="21" t="s">
        <v>4664</v>
      </c>
      <c r="C2113" s="7">
        <f>SUM(C2098:C2112)</f>
        <v>23171625</v>
      </c>
      <c r="D2113" s="7">
        <f>SUM(D2098:D2112)</f>
        <v>23171625</v>
      </c>
    </row>
    <row r="2114" spans="1:4" ht="15.5" x14ac:dyDescent="0.35">
      <c r="A2114" s="151"/>
      <c r="B2114" s="21"/>
      <c r="C2114" s="7"/>
      <c r="D2114" s="7"/>
    </row>
    <row r="2115" spans="1:4" x14ac:dyDescent="0.35">
      <c r="A2115" s="8" t="s">
        <v>1956</v>
      </c>
      <c r="B2115" s="8" t="s">
        <v>1957</v>
      </c>
      <c r="C2115" s="6">
        <v>247670</v>
      </c>
      <c r="D2115" s="6">
        <v>247670</v>
      </c>
    </row>
    <row r="2116" spans="1:4" x14ac:dyDescent="0.35">
      <c r="A2116" s="8" t="s">
        <v>1958</v>
      </c>
      <c r="B2116" s="8" t="s">
        <v>1957</v>
      </c>
      <c r="C2116" s="6">
        <v>495340</v>
      </c>
      <c r="D2116" s="6">
        <v>495340</v>
      </c>
    </row>
    <row r="2117" spans="1:4" x14ac:dyDescent="0.35">
      <c r="A2117" s="8" t="s">
        <v>1936</v>
      </c>
      <c r="B2117" s="8" t="s">
        <v>1957</v>
      </c>
      <c r="C2117" s="6">
        <v>990680</v>
      </c>
      <c r="D2117" s="6">
        <v>990680</v>
      </c>
    </row>
    <row r="2118" spans="1:4" x14ac:dyDescent="0.35">
      <c r="A2118" s="8" t="s">
        <v>577</v>
      </c>
      <c r="B2118" s="8" t="s">
        <v>1957</v>
      </c>
      <c r="C2118" s="6">
        <v>384266</v>
      </c>
      <c r="D2118" s="6">
        <v>384266</v>
      </c>
    </row>
    <row r="2119" spans="1:4" x14ac:dyDescent="0.35">
      <c r="A2119" s="8" t="s">
        <v>1938</v>
      </c>
      <c r="B2119" s="8" t="s">
        <v>1957</v>
      </c>
      <c r="C2119" s="6">
        <v>602275</v>
      </c>
      <c r="D2119" s="6">
        <v>602275</v>
      </c>
    </row>
    <row r="2120" spans="1:4" x14ac:dyDescent="0.35">
      <c r="A2120" s="8" t="s">
        <v>1949</v>
      </c>
      <c r="B2120" s="8" t="s">
        <v>1957</v>
      </c>
      <c r="C2120" s="6">
        <v>602275</v>
      </c>
      <c r="D2120" s="6">
        <v>602275</v>
      </c>
    </row>
    <row r="2121" spans="1:4" x14ac:dyDescent="0.35">
      <c r="A2121" s="8" t="s">
        <v>1959</v>
      </c>
      <c r="B2121" s="8" t="s">
        <v>1957</v>
      </c>
      <c r="C2121" s="6">
        <v>354605</v>
      </c>
      <c r="D2121" s="6">
        <v>354605</v>
      </c>
    </row>
    <row r="2122" spans="1:4" x14ac:dyDescent="0.35">
      <c r="A2122" s="8" t="s">
        <v>1878</v>
      </c>
      <c r="B2122" s="8" t="s">
        <v>1957</v>
      </c>
      <c r="C2122" s="6">
        <v>247670</v>
      </c>
      <c r="D2122" s="6">
        <v>247670</v>
      </c>
    </row>
    <row r="2123" spans="1:4" ht="17.25" customHeight="1" x14ac:dyDescent="0.35">
      <c r="A2123" s="8" t="s">
        <v>1960</v>
      </c>
      <c r="B2123" s="8" t="s">
        <v>1957</v>
      </c>
      <c r="C2123" s="6">
        <v>602275</v>
      </c>
      <c r="D2123" s="6">
        <v>602275</v>
      </c>
    </row>
    <row r="2124" spans="1:4" x14ac:dyDescent="0.35">
      <c r="A2124" s="8" t="s">
        <v>1897</v>
      </c>
      <c r="B2124" s="8" t="s">
        <v>1957</v>
      </c>
      <c r="C2124" s="6">
        <v>354605</v>
      </c>
      <c r="D2124" s="6">
        <v>354605</v>
      </c>
    </row>
    <row r="2125" spans="1:4" x14ac:dyDescent="0.35">
      <c r="A2125" s="8" t="s">
        <v>954</v>
      </c>
      <c r="B2125" s="8" t="s">
        <v>1957</v>
      </c>
      <c r="C2125" s="6">
        <v>495340</v>
      </c>
      <c r="D2125" s="6">
        <v>495340</v>
      </c>
    </row>
    <row r="2126" spans="1:4" x14ac:dyDescent="0.35">
      <c r="A2126" s="8" t="s">
        <v>1961</v>
      </c>
      <c r="B2126" s="8" t="s">
        <v>1957</v>
      </c>
      <c r="C2126" s="6">
        <v>247670</v>
      </c>
      <c r="D2126" s="6">
        <v>247670</v>
      </c>
    </row>
    <row r="2127" spans="1:4" x14ac:dyDescent="0.35">
      <c r="A2127" s="8" t="s">
        <v>1940</v>
      </c>
      <c r="B2127" s="8" t="s">
        <v>1957</v>
      </c>
      <c r="C2127" s="6">
        <v>602275</v>
      </c>
      <c r="D2127" s="6">
        <v>602275</v>
      </c>
    </row>
    <row r="2128" spans="1:4" x14ac:dyDescent="0.35">
      <c r="A2128" s="8" t="s">
        <v>492</v>
      </c>
      <c r="B2128" s="8" t="s">
        <v>1957</v>
      </c>
      <c r="C2128" s="6">
        <v>354605</v>
      </c>
      <c r="D2128" s="6">
        <v>354605</v>
      </c>
    </row>
    <row r="2129" spans="1:4" x14ac:dyDescent="0.35">
      <c r="A2129" s="8" t="s">
        <v>1962</v>
      </c>
      <c r="B2129" s="8" t="s">
        <v>1957</v>
      </c>
      <c r="C2129" s="6">
        <v>354605</v>
      </c>
      <c r="D2129" s="6">
        <v>354605</v>
      </c>
    </row>
    <row r="2130" spans="1:4" x14ac:dyDescent="0.35">
      <c r="A2130" s="8" t="s">
        <v>1941</v>
      </c>
      <c r="B2130" s="8" t="s">
        <v>1957</v>
      </c>
      <c r="C2130" s="6">
        <v>247668</v>
      </c>
      <c r="D2130" s="6">
        <v>247668</v>
      </c>
    </row>
    <row r="2131" spans="1:4" x14ac:dyDescent="0.35">
      <c r="A2131" s="8" t="s">
        <v>1942</v>
      </c>
      <c r="B2131" s="8" t="s">
        <v>1957</v>
      </c>
      <c r="C2131" s="6">
        <v>887997</v>
      </c>
      <c r="D2131" s="6">
        <v>887997</v>
      </c>
    </row>
    <row r="2132" spans="1:4" x14ac:dyDescent="0.35">
      <c r="A2132" s="8" t="s">
        <v>1943</v>
      </c>
      <c r="B2132" s="8" t="s">
        <v>1957</v>
      </c>
      <c r="C2132" s="6">
        <v>1987580</v>
      </c>
      <c r="D2132" s="6">
        <v>1987580</v>
      </c>
    </row>
    <row r="2133" spans="1:4" x14ac:dyDescent="0.35">
      <c r="A2133" s="8" t="s">
        <v>1944</v>
      </c>
      <c r="B2133" s="8" t="s">
        <v>1957</v>
      </c>
      <c r="C2133" s="6">
        <v>412782</v>
      </c>
      <c r="D2133" s="6">
        <v>412782</v>
      </c>
    </row>
    <row r="2134" spans="1:4" x14ac:dyDescent="0.35">
      <c r="A2134" s="8" t="s">
        <v>1963</v>
      </c>
      <c r="B2134" s="8" t="s">
        <v>1957</v>
      </c>
      <c r="C2134" s="6">
        <v>354605</v>
      </c>
      <c r="D2134" s="6">
        <v>354605</v>
      </c>
    </row>
    <row r="2135" spans="1:4" x14ac:dyDescent="0.35">
      <c r="A2135" s="8" t="s">
        <v>1954</v>
      </c>
      <c r="B2135" s="8" t="s">
        <v>1957</v>
      </c>
      <c r="C2135" s="6">
        <v>247670</v>
      </c>
      <c r="D2135" s="6">
        <v>247670</v>
      </c>
    </row>
    <row r="2136" spans="1:4" ht="15.5" x14ac:dyDescent="0.35">
      <c r="A2136" s="151" t="s">
        <v>4665</v>
      </c>
      <c r="B2136" s="21" t="s">
        <v>4629</v>
      </c>
      <c r="C2136" s="7">
        <f>SUM(C2115:C2135)</f>
        <v>11074458</v>
      </c>
      <c r="D2136" s="7">
        <f>SUM(D2115:D2135)</f>
        <v>11074458</v>
      </c>
    </row>
    <row r="2137" spans="1:4" ht="15.5" x14ac:dyDescent="0.35">
      <c r="A2137" s="151"/>
      <c r="B2137" s="21"/>
      <c r="C2137" s="7"/>
      <c r="D2137" s="7"/>
    </row>
    <row r="2138" spans="1:4" x14ac:dyDescent="0.35">
      <c r="A2138" s="8" t="s">
        <v>1964</v>
      </c>
      <c r="B2138" s="8" t="s">
        <v>1965</v>
      </c>
      <c r="C2138" s="6">
        <v>807413</v>
      </c>
      <c r="D2138" s="6">
        <v>807413</v>
      </c>
    </row>
    <row r="2139" spans="1:4" x14ac:dyDescent="0.35">
      <c r="A2139" s="8" t="s">
        <v>1966</v>
      </c>
      <c r="B2139" s="8" t="s">
        <v>1965</v>
      </c>
      <c r="C2139" s="6">
        <v>2306893</v>
      </c>
      <c r="D2139" s="6">
        <v>2306893</v>
      </c>
    </row>
    <row r="2140" spans="1:4" x14ac:dyDescent="0.35">
      <c r="A2140" s="8" t="s">
        <v>1967</v>
      </c>
      <c r="B2140" s="8" t="s">
        <v>1965</v>
      </c>
      <c r="C2140" s="6">
        <v>2652927</v>
      </c>
      <c r="D2140" s="6">
        <v>2652927</v>
      </c>
    </row>
    <row r="2141" spans="1:4" x14ac:dyDescent="0.35">
      <c r="A2141" s="8" t="s">
        <v>1968</v>
      </c>
      <c r="B2141" s="8" t="s">
        <v>1965</v>
      </c>
      <c r="C2141" s="6">
        <v>132271</v>
      </c>
      <c r="D2141" s="6">
        <v>132271</v>
      </c>
    </row>
    <row r="2142" spans="1:4" x14ac:dyDescent="0.35">
      <c r="A2142" s="8" t="s">
        <v>1968</v>
      </c>
      <c r="B2142" s="8" t="s">
        <v>1965</v>
      </c>
      <c r="C2142" s="6">
        <v>5562208</v>
      </c>
      <c r="D2142" s="6">
        <v>5562208</v>
      </c>
    </row>
    <row r="2143" spans="1:4" x14ac:dyDescent="0.35">
      <c r="A2143" s="8" t="s">
        <v>854</v>
      </c>
      <c r="B2143" s="8" t="s">
        <v>1965</v>
      </c>
      <c r="C2143" s="6">
        <v>988833</v>
      </c>
      <c r="D2143" s="6">
        <v>988833</v>
      </c>
    </row>
    <row r="2144" spans="1:4" x14ac:dyDescent="0.35">
      <c r="A2144" s="8" t="s">
        <v>1969</v>
      </c>
      <c r="B2144" s="8" t="s">
        <v>1965</v>
      </c>
      <c r="C2144" s="6">
        <v>461380</v>
      </c>
      <c r="D2144" s="6">
        <v>461380</v>
      </c>
    </row>
    <row r="2145" spans="1:4" x14ac:dyDescent="0.35">
      <c r="A2145" s="8" t="s">
        <v>1955</v>
      </c>
      <c r="B2145" s="8" t="s">
        <v>1965</v>
      </c>
      <c r="C2145" s="6">
        <v>5767233</v>
      </c>
      <c r="D2145" s="6">
        <v>5767233</v>
      </c>
    </row>
    <row r="2146" spans="1:4" ht="15.5" x14ac:dyDescent="0.35">
      <c r="A2146" s="151" t="s">
        <v>4666</v>
      </c>
      <c r="B2146" s="21" t="s">
        <v>4629</v>
      </c>
      <c r="C2146" s="7">
        <f>SUM(C2138:C2145)</f>
        <v>18679158</v>
      </c>
      <c r="D2146" s="7">
        <v>18679158</v>
      </c>
    </row>
    <row r="2147" spans="1:4" ht="15.5" x14ac:dyDescent="0.35">
      <c r="A2147" s="152" t="s">
        <v>4660</v>
      </c>
      <c r="B2147" s="152" t="s">
        <v>4632</v>
      </c>
      <c r="C2147" s="154">
        <f>C2146+C2136+C2113+C2097+C2092+C2078</f>
        <v>62767533</v>
      </c>
      <c r="D2147" s="154">
        <f>D2146+D2136+D2113+D2097+D2092+D2078</f>
        <v>62767533</v>
      </c>
    </row>
    <row r="2148" spans="1:4" x14ac:dyDescent="0.35">
      <c r="A2148" s="8"/>
    </row>
    <row r="2149" spans="1:4" x14ac:dyDescent="0.35">
      <c r="A2149" s="21" t="s">
        <v>4667</v>
      </c>
    </row>
    <row r="2150" spans="1:4" x14ac:dyDescent="0.35">
      <c r="A2150" s="8" t="s">
        <v>369</v>
      </c>
      <c r="B2150" s="8" t="s">
        <v>1970</v>
      </c>
      <c r="C2150" s="6">
        <v>296698</v>
      </c>
      <c r="D2150" s="6">
        <v>296698</v>
      </c>
    </row>
    <row r="2151" spans="1:4" x14ac:dyDescent="0.35">
      <c r="A2151" s="8" t="s">
        <v>466</v>
      </c>
      <c r="B2151" s="8" t="s">
        <v>1970</v>
      </c>
      <c r="C2151" s="6">
        <v>741744</v>
      </c>
      <c r="D2151" s="6">
        <v>741744</v>
      </c>
    </row>
    <row r="2152" spans="1:4" x14ac:dyDescent="0.35">
      <c r="A2152" s="8" t="s">
        <v>520</v>
      </c>
      <c r="B2152" s="8" t="s">
        <v>1970</v>
      </c>
      <c r="C2152" s="6">
        <v>296698</v>
      </c>
      <c r="D2152" s="6">
        <v>296698</v>
      </c>
    </row>
    <row r="2153" spans="1:4" x14ac:dyDescent="0.35">
      <c r="A2153" s="8" t="s">
        <v>1971</v>
      </c>
      <c r="B2153" s="8" t="s">
        <v>1970</v>
      </c>
      <c r="C2153" s="6">
        <v>296698</v>
      </c>
      <c r="D2153" s="6">
        <v>296698</v>
      </c>
    </row>
    <row r="2154" spans="1:4" ht="18" customHeight="1" x14ac:dyDescent="0.35">
      <c r="A2154" s="8" t="s">
        <v>1972</v>
      </c>
      <c r="B2154" s="8" t="s">
        <v>1970</v>
      </c>
      <c r="C2154" s="6">
        <v>445046</v>
      </c>
      <c r="D2154" s="6">
        <v>445046</v>
      </c>
    </row>
    <row r="2155" spans="1:4" x14ac:dyDescent="0.35">
      <c r="A2155" s="8" t="s">
        <v>1973</v>
      </c>
      <c r="B2155" s="8" t="s">
        <v>1970</v>
      </c>
      <c r="C2155" s="6">
        <v>296698</v>
      </c>
      <c r="D2155" s="6">
        <v>296698</v>
      </c>
    </row>
    <row r="2156" spans="1:4" x14ac:dyDescent="0.35">
      <c r="A2156" s="8" t="s">
        <v>811</v>
      </c>
      <c r="B2156" s="8" t="s">
        <v>1970</v>
      </c>
      <c r="C2156" s="6">
        <v>593395</v>
      </c>
      <c r="D2156" s="6">
        <v>593395</v>
      </c>
    </row>
    <row r="2157" spans="1:4" x14ac:dyDescent="0.35">
      <c r="A2157" s="8" t="s">
        <v>1974</v>
      </c>
      <c r="B2157" s="8" t="s">
        <v>1970</v>
      </c>
      <c r="C2157" s="6">
        <v>296698</v>
      </c>
      <c r="D2157" s="6">
        <v>296698</v>
      </c>
    </row>
    <row r="2158" spans="1:4" x14ac:dyDescent="0.35">
      <c r="A2158" s="8" t="s">
        <v>1975</v>
      </c>
      <c r="B2158" s="8" t="s">
        <v>1970</v>
      </c>
      <c r="C2158" s="6">
        <v>296698</v>
      </c>
      <c r="D2158" s="6">
        <v>296698</v>
      </c>
    </row>
    <row r="2159" spans="1:4" x14ac:dyDescent="0.35">
      <c r="A2159" s="8" t="s">
        <v>1880</v>
      </c>
      <c r="B2159" s="8" t="s">
        <v>1970</v>
      </c>
      <c r="C2159" s="6">
        <v>741744</v>
      </c>
      <c r="D2159" s="6">
        <v>741744</v>
      </c>
    </row>
    <row r="2160" spans="1:4" x14ac:dyDescent="0.35">
      <c r="A2160" s="8" t="s">
        <v>703</v>
      </c>
      <c r="B2160" s="8" t="s">
        <v>1970</v>
      </c>
      <c r="C2160" s="6">
        <v>356037</v>
      </c>
      <c r="D2160" s="6">
        <v>356037</v>
      </c>
    </row>
    <row r="2161" spans="1:4" x14ac:dyDescent="0.35">
      <c r="A2161" s="8" t="s">
        <v>256</v>
      </c>
      <c r="B2161" s="8" t="s">
        <v>1970</v>
      </c>
      <c r="C2161" s="6">
        <v>296698</v>
      </c>
      <c r="D2161" s="6">
        <v>296698</v>
      </c>
    </row>
    <row r="2162" spans="1:4" x14ac:dyDescent="0.35">
      <c r="A2162" s="8" t="s">
        <v>1881</v>
      </c>
      <c r="B2162" s="8" t="s">
        <v>1970</v>
      </c>
      <c r="C2162" s="6">
        <v>296698</v>
      </c>
      <c r="D2162" s="6">
        <v>296698</v>
      </c>
    </row>
    <row r="2163" spans="1:4" x14ac:dyDescent="0.35">
      <c r="A2163" s="8" t="s">
        <v>1976</v>
      </c>
      <c r="B2163" s="8" t="s">
        <v>1970</v>
      </c>
      <c r="C2163" s="6">
        <v>548891</v>
      </c>
      <c r="D2163" s="6">
        <v>548891</v>
      </c>
    </row>
    <row r="2164" spans="1:4" x14ac:dyDescent="0.35">
      <c r="A2164" s="8" t="s">
        <v>1977</v>
      </c>
      <c r="B2164" s="8" t="s">
        <v>1970</v>
      </c>
      <c r="C2164" s="6">
        <v>296698</v>
      </c>
      <c r="D2164" s="6">
        <v>296698</v>
      </c>
    </row>
    <row r="2165" spans="1:4" x14ac:dyDescent="0.35">
      <c r="A2165" s="8" t="s">
        <v>1978</v>
      </c>
      <c r="B2165" s="8" t="s">
        <v>1970</v>
      </c>
      <c r="C2165" s="6">
        <v>445046</v>
      </c>
      <c r="D2165" s="6">
        <v>445046</v>
      </c>
    </row>
    <row r="2166" spans="1:4" x14ac:dyDescent="0.35">
      <c r="A2166" s="8" t="s">
        <v>1979</v>
      </c>
      <c r="B2166" s="8" t="s">
        <v>1970</v>
      </c>
      <c r="C2166" s="6">
        <v>741744</v>
      </c>
      <c r="D2166" s="6">
        <v>741744</v>
      </c>
    </row>
    <row r="2167" spans="1:4" x14ac:dyDescent="0.35">
      <c r="A2167" s="8" t="s">
        <v>1979</v>
      </c>
      <c r="B2167" s="8" t="s">
        <v>1970</v>
      </c>
      <c r="C2167" s="6">
        <v>178019</v>
      </c>
      <c r="D2167" s="6">
        <v>178019</v>
      </c>
    </row>
    <row r="2168" spans="1:4" x14ac:dyDescent="0.35">
      <c r="A2168" s="8" t="s">
        <v>1980</v>
      </c>
      <c r="B2168" s="8" t="s">
        <v>1970</v>
      </c>
      <c r="C2168" s="6">
        <v>296698</v>
      </c>
      <c r="D2168" s="6">
        <v>296698</v>
      </c>
    </row>
    <row r="2169" spans="1:4" x14ac:dyDescent="0.35">
      <c r="A2169" s="8" t="s">
        <v>1918</v>
      </c>
      <c r="B2169" s="8" t="s">
        <v>1970</v>
      </c>
      <c r="C2169" s="6">
        <v>296698</v>
      </c>
      <c r="D2169" s="6">
        <v>296698</v>
      </c>
    </row>
    <row r="2170" spans="1:4" x14ac:dyDescent="0.35">
      <c r="A2170" s="8" t="s">
        <v>1981</v>
      </c>
      <c r="B2170" s="8" t="s">
        <v>1970</v>
      </c>
      <c r="C2170" s="6">
        <v>115589</v>
      </c>
      <c r="D2170" s="6">
        <v>115589</v>
      </c>
    </row>
    <row r="2171" spans="1:4" x14ac:dyDescent="0.35">
      <c r="A2171" s="8" t="s">
        <v>1982</v>
      </c>
      <c r="B2171" s="8" t="s">
        <v>1970</v>
      </c>
      <c r="C2171" s="6">
        <v>1456908</v>
      </c>
      <c r="D2171" s="6">
        <v>1456908</v>
      </c>
    </row>
    <row r="2172" spans="1:4" ht="19.5" customHeight="1" x14ac:dyDescent="0.35">
      <c r="A2172" s="8" t="s">
        <v>1983</v>
      </c>
      <c r="B2172" s="8" t="s">
        <v>1970</v>
      </c>
      <c r="C2172" s="6">
        <v>315758</v>
      </c>
      <c r="D2172" s="6">
        <v>315758</v>
      </c>
    </row>
    <row r="2173" spans="1:4" ht="15.5" x14ac:dyDescent="0.35">
      <c r="A2173" s="151" t="s">
        <v>4668</v>
      </c>
      <c r="B2173" s="21" t="s">
        <v>4669</v>
      </c>
      <c r="C2173" s="7">
        <f>SUM(C2150:C2172)</f>
        <v>9943599</v>
      </c>
      <c r="D2173" s="7">
        <f>SUM(D2150:D2172)</f>
        <v>9943599</v>
      </c>
    </row>
    <row r="2174" spans="1:4" ht="15.5" x14ac:dyDescent="0.35">
      <c r="A2174" s="151"/>
      <c r="B2174" s="21"/>
      <c r="C2174" s="7"/>
      <c r="D2174" s="7"/>
    </row>
    <row r="2175" spans="1:4" x14ac:dyDescent="0.35">
      <c r="A2175" s="8" t="s">
        <v>1984</v>
      </c>
      <c r="B2175" s="8" t="s">
        <v>1985</v>
      </c>
      <c r="C2175" s="6">
        <v>173318</v>
      </c>
      <c r="D2175" s="6">
        <v>173318</v>
      </c>
    </row>
    <row r="2176" spans="1:4" x14ac:dyDescent="0.35">
      <c r="A2176" s="8" t="s">
        <v>1986</v>
      </c>
      <c r="B2176" s="8" t="s">
        <v>1985</v>
      </c>
      <c r="C2176" s="6">
        <v>169402</v>
      </c>
      <c r="D2176" s="6">
        <v>169402</v>
      </c>
    </row>
    <row r="2177" spans="1:4" x14ac:dyDescent="0.35">
      <c r="A2177" s="8" t="s">
        <v>1987</v>
      </c>
      <c r="B2177" s="8" t="s">
        <v>1985</v>
      </c>
      <c r="C2177" s="6">
        <v>173318</v>
      </c>
      <c r="D2177" s="6">
        <v>173318</v>
      </c>
    </row>
    <row r="2178" spans="1:4" x14ac:dyDescent="0.35">
      <c r="A2178" s="8" t="s">
        <v>1988</v>
      </c>
      <c r="B2178" s="8" t="s">
        <v>1985</v>
      </c>
      <c r="C2178" s="6">
        <v>173318</v>
      </c>
      <c r="D2178" s="6">
        <v>173318</v>
      </c>
    </row>
    <row r="2179" spans="1:4" ht="20.25" customHeight="1" x14ac:dyDescent="0.35">
      <c r="A2179" s="8" t="s">
        <v>1989</v>
      </c>
      <c r="B2179" s="8" t="s">
        <v>1985</v>
      </c>
      <c r="C2179" s="6">
        <v>173318</v>
      </c>
      <c r="D2179" s="6">
        <v>173318</v>
      </c>
    </row>
    <row r="2180" spans="1:4" x14ac:dyDescent="0.35">
      <c r="A2180" s="8" t="s">
        <v>1990</v>
      </c>
      <c r="B2180" s="8" t="s">
        <v>1985</v>
      </c>
      <c r="C2180" s="6">
        <v>173318</v>
      </c>
      <c r="D2180" s="6">
        <v>173318</v>
      </c>
    </row>
    <row r="2181" spans="1:4" x14ac:dyDescent="0.35">
      <c r="A2181" s="8" t="s">
        <v>1991</v>
      </c>
      <c r="B2181" s="8" t="s">
        <v>1985</v>
      </c>
      <c r="C2181" s="6">
        <v>173318</v>
      </c>
      <c r="D2181" s="6">
        <v>173318</v>
      </c>
    </row>
    <row r="2182" spans="1:4" x14ac:dyDescent="0.35">
      <c r="A2182" s="8" t="s">
        <v>1992</v>
      </c>
      <c r="B2182" s="8" t="s">
        <v>1985</v>
      </c>
      <c r="C2182" s="6">
        <v>173318</v>
      </c>
      <c r="D2182" s="6">
        <v>173318</v>
      </c>
    </row>
    <row r="2183" spans="1:4" x14ac:dyDescent="0.35">
      <c r="A2183" s="8" t="s">
        <v>578</v>
      </c>
      <c r="B2183" s="8" t="s">
        <v>1985</v>
      </c>
      <c r="C2183" s="6">
        <v>173318</v>
      </c>
      <c r="D2183" s="6">
        <v>173318</v>
      </c>
    </row>
    <row r="2184" spans="1:4" x14ac:dyDescent="0.35">
      <c r="A2184" s="8" t="s">
        <v>1993</v>
      </c>
      <c r="B2184" s="8" t="s">
        <v>1985</v>
      </c>
      <c r="C2184" s="6">
        <v>173318</v>
      </c>
      <c r="D2184" s="6">
        <v>173318</v>
      </c>
    </row>
    <row r="2185" spans="1:4" x14ac:dyDescent="0.35">
      <c r="A2185" s="8" t="s">
        <v>1994</v>
      </c>
      <c r="B2185" s="8" t="s">
        <v>1985</v>
      </c>
      <c r="C2185" s="6">
        <v>169402</v>
      </c>
      <c r="D2185" s="6">
        <v>169402</v>
      </c>
    </row>
    <row r="2186" spans="1:4" x14ac:dyDescent="0.35">
      <c r="A2186" s="8" t="s">
        <v>206</v>
      </c>
      <c r="B2186" s="8" t="s">
        <v>1985</v>
      </c>
      <c r="C2186" s="6">
        <v>508205</v>
      </c>
      <c r="D2186" s="6">
        <v>508205</v>
      </c>
    </row>
    <row r="2187" spans="1:4" ht="20.25" customHeight="1" x14ac:dyDescent="0.35">
      <c r="A2187" s="8" t="s">
        <v>1995</v>
      </c>
      <c r="B2187" s="8" t="s">
        <v>1985</v>
      </c>
      <c r="C2187" s="6">
        <v>169402.6</v>
      </c>
      <c r="D2187" s="6">
        <v>169402.6</v>
      </c>
    </row>
    <row r="2188" spans="1:4" x14ac:dyDescent="0.35">
      <c r="A2188" s="8" t="s">
        <v>1959</v>
      </c>
      <c r="B2188" s="8" t="s">
        <v>1985</v>
      </c>
      <c r="C2188" s="6">
        <v>173318</v>
      </c>
      <c r="D2188" s="6">
        <v>173318</v>
      </c>
    </row>
    <row r="2189" spans="1:4" x14ac:dyDescent="0.35">
      <c r="A2189" s="8" t="s">
        <v>1996</v>
      </c>
      <c r="B2189" s="8" t="s">
        <v>1985</v>
      </c>
      <c r="C2189" s="6">
        <v>169401</v>
      </c>
      <c r="D2189" s="6">
        <v>169401</v>
      </c>
    </row>
    <row r="2190" spans="1:4" x14ac:dyDescent="0.35">
      <c r="A2190" s="8" t="s">
        <v>1997</v>
      </c>
      <c r="B2190" s="8" t="s">
        <v>1985</v>
      </c>
      <c r="C2190" s="6">
        <v>173318</v>
      </c>
      <c r="D2190" s="6">
        <v>173318</v>
      </c>
    </row>
    <row r="2191" spans="1:4" x14ac:dyDescent="0.35">
      <c r="A2191" s="8" t="s">
        <v>256</v>
      </c>
      <c r="B2191" s="8" t="s">
        <v>1985</v>
      </c>
      <c r="C2191" s="6">
        <v>173318</v>
      </c>
      <c r="D2191" s="6">
        <v>173318</v>
      </c>
    </row>
    <row r="2192" spans="1:4" x14ac:dyDescent="0.35">
      <c r="A2192" s="8" t="s">
        <v>1998</v>
      </c>
      <c r="B2192" s="8" t="s">
        <v>1985</v>
      </c>
      <c r="C2192" s="6">
        <v>169402</v>
      </c>
      <c r="D2192" s="6">
        <v>169402</v>
      </c>
    </row>
    <row r="2193" spans="1:4" x14ac:dyDescent="0.35">
      <c r="A2193" s="8" t="s">
        <v>1999</v>
      </c>
      <c r="B2193" s="8" t="s">
        <v>1985</v>
      </c>
      <c r="C2193" s="6">
        <v>169402</v>
      </c>
      <c r="D2193" s="6">
        <v>169402</v>
      </c>
    </row>
    <row r="2194" spans="1:4" x14ac:dyDescent="0.35">
      <c r="A2194" s="8" t="s">
        <v>2000</v>
      </c>
      <c r="B2194" s="8" t="s">
        <v>1985</v>
      </c>
      <c r="C2194" s="6">
        <v>244685</v>
      </c>
      <c r="D2194" s="6">
        <v>244685</v>
      </c>
    </row>
    <row r="2195" spans="1:4" x14ac:dyDescent="0.35">
      <c r="A2195" s="8" t="s">
        <v>2001</v>
      </c>
      <c r="B2195" s="8" t="s">
        <v>1985</v>
      </c>
      <c r="C2195" s="6">
        <v>173318</v>
      </c>
      <c r="D2195" s="6">
        <v>173318</v>
      </c>
    </row>
    <row r="2196" spans="1:4" x14ac:dyDescent="0.35">
      <c r="A2196" s="8" t="s">
        <v>2002</v>
      </c>
      <c r="B2196" s="8" t="s">
        <v>1985</v>
      </c>
      <c r="C2196" s="6">
        <v>519955</v>
      </c>
      <c r="D2196" s="6">
        <v>519955</v>
      </c>
    </row>
    <row r="2197" spans="1:4" x14ac:dyDescent="0.35">
      <c r="A2197" s="8" t="s">
        <v>2002</v>
      </c>
      <c r="B2197" s="8" t="s">
        <v>1985</v>
      </c>
      <c r="C2197" s="6">
        <v>653760</v>
      </c>
      <c r="D2197" s="6">
        <v>653760</v>
      </c>
    </row>
    <row r="2198" spans="1:4" x14ac:dyDescent="0.35">
      <c r="A2198" s="8" t="s">
        <v>2003</v>
      </c>
      <c r="B2198" s="8" t="s">
        <v>1985</v>
      </c>
      <c r="C2198" s="6">
        <v>519955</v>
      </c>
      <c r="D2198" s="6">
        <v>519955</v>
      </c>
    </row>
    <row r="2199" spans="1:4" x14ac:dyDescent="0.35">
      <c r="A2199" s="8" t="s">
        <v>2004</v>
      </c>
      <c r="B2199" s="8" t="s">
        <v>1985</v>
      </c>
      <c r="C2199" s="6">
        <v>173318</v>
      </c>
      <c r="D2199" s="6">
        <v>173318</v>
      </c>
    </row>
    <row r="2200" spans="1:4" x14ac:dyDescent="0.35">
      <c r="A2200" s="8" t="s">
        <v>2005</v>
      </c>
      <c r="B2200" s="8" t="s">
        <v>1985</v>
      </c>
      <c r="C2200" s="6">
        <v>346637</v>
      </c>
      <c r="D2200" s="6">
        <v>346637</v>
      </c>
    </row>
    <row r="2201" spans="1:4" x14ac:dyDescent="0.35">
      <c r="A2201" s="8" t="s">
        <v>2006</v>
      </c>
      <c r="B2201" s="8" t="s">
        <v>1985</v>
      </c>
      <c r="C2201" s="6">
        <v>173318</v>
      </c>
      <c r="D2201" s="6">
        <v>173318</v>
      </c>
    </row>
    <row r="2202" spans="1:4" x14ac:dyDescent="0.35">
      <c r="A2202" s="8" t="s">
        <v>2007</v>
      </c>
      <c r="B2202" s="8" t="s">
        <v>1985</v>
      </c>
      <c r="C2202" s="6">
        <v>607852</v>
      </c>
      <c r="D2202" s="6">
        <v>607852</v>
      </c>
    </row>
    <row r="2203" spans="1:4" x14ac:dyDescent="0.35">
      <c r="A2203" s="8" t="s">
        <v>2008</v>
      </c>
      <c r="B2203" s="8" t="s">
        <v>1985</v>
      </c>
      <c r="C2203" s="6">
        <v>508205</v>
      </c>
      <c r="D2203" s="6">
        <v>508205</v>
      </c>
    </row>
    <row r="2204" spans="1:4" ht="20.25" customHeight="1" x14ac:dyDescent="0.35">
      <c r="A2204" s="8" t="s">
        <v>2009</v>
      </c>
      <c r="B2204" s="8" t="s">
        <v>1985</v>
      </c>
      <c r="C2204" s="6">
        <v>173318</v>
      </c>
      <c r="D2204" s="6">
        <v>173318</v>
      </c>
    </row>
    <row r="2205" spans="1:4" x14ac:dyDescent="0.35">
      <c r="A2205" s="8" t="s">
        <v>2010</v>
      </c>
      <c r="B2205" s="8" t="s">
        <v>1985</v>
      </c>
      <c r="C2205" s="6">
        <v>169402</v>
      </c>
      <c r="D2205" s="6">
        <v>169402</v>
      </c>
    </row>
    <row r="2206" spans="1:4" x14ac:dyDescent="0.35">
      <c r="A2206" s="8" t="s">
        <v>2011</v>
      </c>
      <c r="B2206" s="8" t="s">
        <v>1985</v>
      </c>
      <c r="C2206" s="6">
        <v>519955</v>
      </c>
      <c r="D2206" s="6">
        <v>519955</v>
      </c>
    </row>
    <row r="2207" spans="1:4" ht="17.25" customHeight="1" x14ac:dyDescent="0.35">
      <c r="A2207" s="8" t="s">
        <v>1983</v>
      </c>
      <c r="B2207" s="8" t="s">
        <v>1985</v>
      </c>
      <c r="C2207" s="6">
        <v>173318</v>
      </c>
      <c r="D2207" s="6">
        <v>173318</v>
      </c>
    </row>
    <row r="2208" spans="1:4" x14ac:dyDescent="0.35">
      <c r="A2208" s="8" t="s">
        <v>2012</v>
      </c>
      <c r="B2208" s="8" t="s">
        <v>1985</v>
      </c>
      <c r="C2208" s="6">
        <v>1016410</v>
      </c>
      <c r="D2208" s="6">
        <v>1016410</v>
      </c>
    </row>
    <row r="2209" spans="1:4" ht="14.25" customHeight="1" x14ac:dyDescent="0.35">
      <c r="A2209" s="8" t="s">
        <v>2013</v>
      </c>
      <c r="B2209" s="8" t="s">
        <v>1985</v>
      </c>
      <c r="C2209" s="6">
        <v>169402</v>
      </c>
      <c r="D2209" s="6">
        <v>169402</v>
      </c>
    </row>
    <row r="2210" spans="1:4" x14ac:dyDescent="0.35">
      <c r="A2210" s="8" t="s">
        <v>858</v>
      </c>
      <c r="B2210" s="8" t="s">
        <v>1985</v>
      </c>
      <c r="C2210" s="6">
        <v>173318</v>
      </c>
      <c r="D2210" s="6">
        <v>173318</v>
      </c>
    </row>
    <row r="2211" spans="1:4" ht="22.5" customHeight="1" x14ac:dyDescent="0.35">
      <c r="A2211" s="8" t="s">
        <v>2014</v>
      </c>
      <c r="B2211" s="8" t="s">
        <v>1985</v>
      </c>
      <c r="C2211" s="6">
        <v>346637</v>
      </c>
      <c r="D2211" s="6">
        <v>346637</v>
      </c>
    </row>
    <row r="2212" spans="1:4" x14ac:dyDescent="0.35">
      <c r="A2212" s="8" t="s">
        <v>2015</v>
      </c>
      <c r="B2212" s="8" t="s">
        <v>1985</v>
      </c>
      <c r="C2212" s="6">
        <v>508205</v>
      </c>
      <c r="D2212" s="6">
        <v>508205</v>
      </c>
    </row>
    <row r="2213" spans="1:4" ht="15.5" x14ac:dyDescent="0.35">
      <c r="A2213" s="151" t="s">
        <v>4670</v>
      </c>
      <c r="B2213" s="21" t="s">
        <v>4629</v>
      </c>
      <c r="C2213" s="7">
        <f>SUM(C2175:C2212)</f>
        <v>10775400.6</v>
      </c>
      <c r="D2213" s="7">
        <f>SUM(D2175:D2212)</f>
        <v>10775400.6</v>
      </c>
    </row>
    <row r="2214" spans="1:4" ht="15.5" x14ac:dyDescent="0.35">
      <c r="A2214" s="151"/>
      <c r="B2214" s="21"/>
      <c r="C2214" s="7"/>
      <c r="D2214" s="7"/>
    </row>
    <row r="2215" spans="1:4" x14ac:dyDescent="0.35">
      <c r="A2215" s="8" t="s">
        <v>2016</v>
      </c>
      <c r="B2215" s="8" t="s">
        <v>2017</v>
      </c>
      <c r="C2215" s="6">
        <v>183600</v>
      </c>
      <c r="D2215" s="6">
        <v>183600</v>
      </c>
    </row>
    <row r="2216" spans="1:4" x14ac:dyDescent="0.35">
      <c r="A2216" s="8" t="s">
        <v>206</v>
      </c>
      <c r="B2216" s="8" t="s">
        <v>2017</v>
      </c>
      <c r="C2216" s="6">
        <v>4122800</v>
      </c>
      <c r="D2216" s="6">
        <v>4122800</v>
      </c>
    </row>
    <row r="2217" spans="1:4" x14ac:dyDescent="0.35">
      <c r="A2217" s="8" t="s">
        <v>840</v>
      </c>
      <c r="B2217" s="8" t="s">
        <v>2017</v>
      </c>
      <c r="C2217" s="6">
        <v>1429200</v>
      </c>
      <c r="D2217" s="6">
        <v>1429200</v>
      </c>
    </row>
    <row r="2218" spans="1:4" x14ac:dyDescent="0.35">
      <c r="A2218" s="8" t="s">
        <v>1981</v>
      </c>
      <c r="B2218" s="8" t="s">
        <v>2017</v>
      </c>
      <c r="C2218" s="6">
        <v>1198800</v>
      </c>
      <c r="D2218" s="6">
        <v>1198800</v>
      </c>
    </row>
    <row r="2219" spans="1:4" x14ac:dyDescent="0.35">
      <c r="A2219" s="8" t="s">
        <v>1981</v>
      </c>
      <c r="B2219" s="8" t="s">
        <v>2017</v>
      </c>
      <c r="C2219" s="6">
        <v>2000000</v>
      </c>
      <c r="D2219" s="6">
        <v>2000000</v>
      </c>
    </row>
    <row r="2220" spans="1:4" x14ac:dyDescent="0.35">
      <c r="A2220" s="8" t="s">
        <v>2011</v>
      </c>
      <c r="B2220" s="8" t="s">
        <v>2017</v>
      </c>
      <c r="C2220" s="6">
        <v>306000</v>
      </c>
      <c r="D2220" s="6">
        <v>306000</v>
      </c>
    </row>
    <row r="2221" spans="1:4" ht="17.25" customHeight="1" x14ac:dyDescent="0.35">
      <c r="A2221" s="8" t="s">
        <v>1983</v>
      </c>
      <c r="B2221" s="8" t="s">
        <v>2017</v>
      </c>
      <c r="C2221" s="6">
        <v>759600</v>
      </c>
      <c r="D2221" s="6">
        <v>759600</v>
      </c>
    </row>
    <row r="2222" spans="1:4" ht="15.5" x14ac:dyDescent="0.35">
      <c r="A2222" s="151" t="s">
        <v>4671</v>
      </c>
      <c r="B2222" s="21" t="s">
        <v>4629</v>
      </c>
      <c r="C2222" s="7">
        <f>SUM(C2215:C2221)</f>
        <v>10000000</v>
      </c>
      <c r="D2222" s="7">
        <v>10000000</v>
      </c>
    </row>
    <row r="2223" spans="1:4" ht="15.5" x14ac:dyDescent="0.35">
      <c r="A2223" s="152" t="s">
        <v>4667</v>
      </c>
      <c r="B2223" s="152" t="s">
        <v>4632</v>
      </c>
      <c r="C2223" s="154">
        <f>C2222+C2213+C2173</f>
        <v>30718999.600000001</v>
      </c>
      <c r="D2223" s="154">
        <v>30718999</v>
      </c>
    </row>
    <row r="2224" spans="1:4" x14ac:dyDescent="0.35">
      <c r="A2224" s="8"/>
    </row>
    <row r="2225" spans="1:4" x14ac:dyDescent="0.35">
      <c r="A2225" s="21" t="s">
        <v>4672</v>
      </c>
      <c r="D2225" s="6"/>
    </row>
    <row r="2226" spans="1:4" x14ac:dyDescent="0.35">
      <c r="A2226" s="8" t="s">
        <v>2018</v>
      </c>
      <c r="B2226" s="8" t="s">
        <v>4712</v>
      </c>
      <c r="C2226" s="6">
        <v>897248</v>
      </c>
      <c r="D2226" s="6">
        <v>897248</v>
      </c>
    </row>
    <row r="2227" spans="1:4" ht="21.75" customHeight="1" x14ac:dyDescent="0.35">
      <c r="A2227" s="8" t="s">
        <v>1983</v>
      </c>
      <c r="B2227" s="8" t="s">
        <v>2019</v>
      </c>
      <c r="C2227" s="6">
        <v>183388</v>
      </c>
      <c r="D2227" s="6">
        <v>183388</v>
      </c>
    </row>
    <row r="2228" spans="1:4" ht="22.5" customHeight="1" x14ac:dyDescent="0.35">
      <c r="A2228" s="8" t="s">
        <v>2020</v>
      </c>
      <c r="B2228" s="8" t="s">
        <v>2019</v>
      </c>
      <c r="C2228" s="6">
        <v>723624</v>
      </c>
      <c r="D2228" s="6">
        <v>723624</v>
      </c>
    </row>
    <row r="2229" spans="1:4" ht="15.5" x14ac:dyDescent="0.35">
      <c r="A2229" s="151" t="s">
        <v>4673</v>
      </c>
      <c r="B2229" s="21" t="s">
        <v>4664</v>
      </c>
      <c r="C2229" s="7">
        <f>SUM(C2226:C2228)</f>
        <v>1804260</v>
      </c>
      <c r="D2229" s="7">
        <v>1804260</v>
      </c>
    </row>
    <row r="2230" spans="1:4" ht="15.5" x14ac:dyDescent="0.35">
      <c r="A2230" s="151"/>
      <c r="B2230" s="21"/>
      <c r="C2230" s="7"/>
      <c r="D2230" s="7"/>
    </row>
    <row r="2231" spans="1:4" x14ac:dyDescent="0.35">
      <c r="A2231" s="8" t="s">
        <v>2021</v>
      </c>
      <c r="B2231" s="8" t="s">
        <v>4710</v>
      </c>
      <c r="C2231" s="6">
        <v>650000</v>
      </c>
      <c r="D2231" s="6">
        <v>650000</v>
      </c>
    </row>
    <row r="2232" spans="1:4" x14ac:dyDescent="0.35">
      <c r="A2232" s="8" t="s">
        <v>2022</v>
      </c>
      <c r="B2232" s="8" t="s">
        <v>4693</v>
      </c>
      <c r="C2232" s="6">
        <v>148334</v>
      </c>
      <c r="D2232" s="6">
        <v>148334</v>
      </c>
    </row>
    <row r="2233" spans="1:4" x14ac:dyDescent="0.35">
      <c r="A2233" s="8" t="s">
        <v>2023</v>
      </c>
      <c r="B2233" s="8" t="s">
        <v>4693</v>
      </c>
      <c r="C2233" s="6">
        <v>131300</v>
      </c>
      <c r="D2233" s="6">
        <v>131300</v>
      </c>
    </row>
    <row r="2234" spans="1:4" x14ac:dyDescent="0.35">
      <c r="A2234" s="8" t="s">
        <v>1874</v>
      </c>
      <c r="B2234" s="8" t="s">
        <v>4693</v>
      </c>
      <c r="C2234" s="6">
        <v>131300</v>
      </c>
      <c r="D2234" s="6">
        <v>131300</v>
      </c>
    </row>
    <row r="2235" spans="1:4" x14ac:dyDescent="0.35">
      <c r="A2235" s="8" t="s">
        <v>2024</v>
      </c>
      <c r="B2235" s="8" t="s">
        <v>4693</v>
      </c>
      <c r="C2235" s="6">
        <v>380000</v>
      </c>
      <c r="D2235" s="6">
        <v>380000</v>
      </c>
    </row>
    <row r="2236" spans="1:4" x14ac:dyDescent="0.35">
      <c r="A2236" s="8" t="s">
        <v>2025</v>
      </c>
      <c r="B2236" s="8" t="s">
        <v>4693</v>
      </c>
      <c r="C2236" s="6">
        <v>1022336</v>
      </c>
      <c r="D2236" s="6">
        <v>1022336</v>
      </c>
    </row>
    <row r="2237" spans="1:4" x14ac:dyDescent="0.35">
      <c r="A2237" s="8" t="s">
        <v>1971</v>
      </c>
      <c r="B2237" s="8" t="s">
        <v>4693</v>
      </c>
      <c r="C2237" s="6">
        <v>236250</v>
      </c>
      <c r="D2237" s="6">
        <v>236250</v>
      </c>
    </row>
    <row r="2238" spans="1:4" x14ac:dyDescent="0.35">
      <c r="A2238" s="8" t="s">
        <v>2026</v>
      </c>
      <c r="B2238" s="8" t="s">
        <v>4693</v>
      </c>
      <c r="C2238" s="6">
        <v>400000</v>
      </c>
      <c r="D2238" s="6">
        <v>400000</v>
      </c>
    </row>
    <row r="2239" spans="1:4" x14ac:dyDescent="0.35">
      <c r="A2239" s="8" t="s">
        <v>1938</v>
      </c>
      <c r="B2239" s="8" t="s">
        <v>4693</v>
      </c>
      <c r="C2239" s="6">
        <v>131300</v>
      </c>
      <c r="D2239" s="6">
        <v>131300</v>
      </c>
    </row>
    <row r="2240" spans="1:4" x14ac:dyDescent="0.35">
      <c r="A2240" s="8" t="s">
        <v>1879</v>
      </c>
      <c r="B2240" s="8" t="s">
        <v>4710</v>
      </c>
      <c r="C2240" s="6">
        <v>897248</v>
      </c>
      <c r="D2240" s="6">
        <v>897248</v>
      </c>
    </row>
    <row r="2241" spans="1:4" x14ac:dyDescent="0.35">
      <c r="A2241" s="8" t="s">
        <v>2027</v>
      </c>
      <c r="B2241" s="8" t="s">
        <v>4693</v>
      </c>
      <c r="C2241" s="6">
        <v>315000</v>
      </c>
      <c r="D2241" s="6">
        <v>315000</v>
      </c>
    </row>
    <row r="2242" spans="1:4" x14ac:dyDescent="0.35">
      <c r="A2242" s="8" t="s">
        <v>1978</v>
      </c>
      <c r="B2242" s="8" t="s">
        <v>4710</v>
      </c>
      <c r="C2242" s="6">
        <v>897248</v>
      </c>
      <c r="D2242" s="6">
        <v>897248</v>
      </c>
    </row>
    <row r="2243" spans="1:4" x14ac:dyDescent="0.35">
      <c r="A2243" s="8" t="s">
        <v>1978</v>
      </c>
      <c r="B2243" s="8" t="s">
        <v>4693</v>
      </c>
      <c r="C2243" s="6">
        <v>947248</v>
      </c>
      <c r="D2243" s="6">
        <v>947248</v>
      </c>
    </row>
    <row r="2244" spans="1:4" x14ac:dyDescent="0.35">
      <c r="A2244" s="8" t="s">
        <v>2028</v>
      </c>
      <c r="B2244" s="8" t="s">
        <v>4693</v>
      </c>
      <c r="C2244" s="6">
        <v>897248</v>
      </c>
      <c r="D2244" s="6">
        <v>897248</v>
      </c>
    </row>
    <row r="2245" spans="1:4" x14ac:dyDescent="0.35">
      <c r="A2245" s="8" t="s">
        <v>2028</v>
      </c>
      <c r="B2245" s="8" t="s">
        <v>4693</v>
      </c>
      <c r="C2245" s="6">
        <v>131300</v>
      </c>
      <c r="D2245" s="6">
        <v>131300</v>
      </c>
    </row>
    <row r="2246" spans="1:4" x14ac:dyDescent="0.35">
      <c r="A2246" s="8" t="s">
        <v>595</v>
      </c>
      <c r="B2246" s="8" t="s">
        <v>4693</v>
      </c>
      <c r="C2246" s="6">
        <v>157500</v>
      </c>
      <c r="D2246" s="6">
        <v>157500</v>
      </c>
    </row>
    <row r="2247" spans="1:4" x14ac:dyDescent="0.35">
      <c r="A2247" s="8" t="s">
        <v>2029</v>
      </c>
      <c r="B2247" s="8" t="s">
        <v>4693</v>
      </c>
      <c r="C2247" s="6">
        <v>131300</v>
      </c>
      <c r="D2247" s="6">
        <v>131300</v>
      </c>
    </row>
    <row r="2248" spans="1:4" ht="17.25" customHeight="1" x14ac:dyDescent="0.35">
      <c r="A2248" s="8" t="s">
        <v>2030</v>
      </c>
      <c r="B2248" s="8" t="s">
        <v>4693</v>
      </c>
      <c r="C2248" s="6">
        <v>400000</v>
      </c>
      <c r="D2248" s="6">
        <v>400000</v>
      </c>
    </row>
    <row r="2249" spans="1:4" x14ac:dyDescent="0.35">
      <c r="A2249" s="8" t="s">
        <v>2031</v>
      </c>
      <c r="B2249" s="8" t="s">
        <v>4693</v>
      </c>
      <c r="C2249" s="6">
        <v>315000</v>
      </c>
      <c r="D2249" s="6">
        <v>315000</v>
      </c>
    </row>
    <row r="2250" spans="1:4" x14ac:dyDescent="0.35">
      <c r="A2250" s="8" t="s">
        <v>1981</v>
      </c>
      <c r="B2250" s="8" t="s">
        <v>4693</v>
      </c>
      <c r="C2250" s="6">
        <v>3999996</v>
      </c>
      <c r="D2250" s="6">
        <v>3999996</v>
      </c>
    </row>
    <row r="2251" spans="1:4" x14ac:dyDescent="0.35">
      <c r="A2251" s="8" t="s">
        <v>411</v>
      </c>
      <c r="B2251" s="8" t="s">
        <v>4693</v>
      </c>
      <c r="C2251" s="6">
        <v>157500</v>
      </c>
      <c r="D2251" s="6">
        <v>157500</v>
      </c>
    </row>
    <row r="2252" spans="1:4" ht="20.25" customHeight="1" x14ac:dyDescent="0.35">
      <c r="A2252" s="8" t="s">
        <v>2032</v>
      </c>
      <c r="B2252" s="8" t="s">
        <v>4693</v>
      </c>
      <c r="C2252" s="6">
        <v>315000</v>
      </c>
      <c r="D2252" s="6">
        <v>315000</v>
      </c>
    </row>
    <row r="2253" spans="1:4" x14ac:dyDescent="0.35">
      <c r="A2253" s="8" t="s">
        <v>2033</v>
      </c>
      <c r="B2253" s="8" t="s">
        <v>4693</v>
      </c>
      <c r="C2253" s="6">
        <v>131300</v>
      </c>
      <c r="D2253" s="6">
        <v>131300</v>
      </c>
    </row>
    <row r="2254" spans="1:4" ht="20.25" customHeight="1" x14ac:dyDescent="0.35">
      <c r="A2254" s="8" t="s">
        <v>1983</v>
      </c>
      <c r="B2254" s="8" t="s">
        <v>4710</v>
      </c>
      <c r="C2254" s="6">
        <v>922248</v>
      </c>
      <c r="D2254" s="6">
        <v>922248</v>
      </c>
    </row>
    <row r="2255" spans="1:4" ht="21" customHeight="1" x14ac:dyDescent="0.35">
      <c r="A2255" s="8" t="s">
        <v>1983</v>
      </c>
      <c r="B2255" s="8" t="s">
        <v>4710</v>
      </c>
      <c r="C2255" s="6">
        <v>922248</v>
      </c>
      <c r="D2255" s="6">
        <v>922248</v>
      </c>
    </row>
    <row r="2256" spans="1:4" ht="18" customHeight="1" x14ac:dyDescent="0.35">
      <c r="A2256" s="8" t="s">
        <v>1983</v>
      </c>
      <c r="B2256" s="8" t="s">
        <v>4711</v>
      </c>
      <c r="C2256" s="6">
        <v>15326</v>
      </c>
      <c r="D2256" s="6">
        <v>15326</v>
      </c>
    </row>
    <row r="2257" spans="1:4" x14ac:dyDescent="0.35">
      <c r="A2257" s="8" t="s">
        <v>2034</v>
      </c>
      <c r="B2257" s="8" t="s">
        <v>4693</v>
      </c>
      <c r="C2257" s="6">
        <v>236250</v>
      </c>
      <c r="D2257" s="6">
        <v>236250</v>
      </c>
    </row>
    <row r="2258" spans="1:4" x14ac:dyDescent="0.35">
      <c r="A2258" s="8" t="s">
        <v>2035</v>
      </c>
      <c r="B2258" s="8" t="s">
        <v>4710</v>
      </c>
      <c r="C2258" s="6">
        <v>947248</v>
      </c>
      <c r="D2258" s="6">
        <v>947248</v>
      </c>
    </row>
    <row r="2259" spans="1:4" ht="20.25" customHeight="1" x14ac:dyDescent="0.35">
      <c r="A2259" s="8" t="s">
        <v>2036</v>
      </c>
      <c r="B2259" s="8" t="s">
        <v>4710</v>
      </c>
      <c r="C2259" s="6">
        <v>897248</v>
      </c>
      <c r="D2259" s="6">
        <v>897248</v>
      </c>
    </row>
    <row r="2260" spans="1:4" x14ac:dyDescent="0.35">
      <c r="A2260" s="8" t="s">
        <v>2037</v>
      </c>
      <c r="B2260" s="8" t="s">
        <v>4693</v>
      </c>
      <c r="C2260" s="6">
        <v>131300</v>
      </c>
      <c r="D2260" s="6">
        <v>131300</v>
      </c>
    </row>
    <row r="2261" spans="1:4" x14ac:dyDescent="0.35">
      <c r="A2261" s="8" t="s">
        <v>2038</v>
      </c>
      <c r="B2261" s="8" t="s">
        <v>4710</v>
      </c>
      <c r="C2261" s="6">
        <v>947248</v>
      </c>
      <c r="D2261" s="6">
        <v>947248</v>
      </c>
    </row>
    <row r="2262" spans="1:4" x14ac:dyDescent="0.35">
      <c r="A2262" s="8" t="s">
        <v>2039</v>
      </c>
      <c r="B2262" s="8" t="s">
        <v>4693</v>
      </c>
      <c r="C2262" s="6">
        <v>131300</v>
      </c>
      <c r="D2262" s="6">
        <v>131300</v>
      </c>
    </row>
    <row r="2263" spans="1:4" x14ac:dyDescent="0.35">
      <c r="B2263" s="21" t="s">
        <v>123</v>
      </c>
      <c r="C2263" s="7">
        <f>SUM(C2231:C2262)</f>
        <v>18074124</v>
      </c>
      <c r="D2263" s="7">
        <v>18074124</v>
      </c>
    </row>
    <row r="2264" spans="1:4" ht="15.5" x14ac:dyDescent="0.35">
      <c r="A2264" s="153" t="s">
        <v>4672</v>
      </c>
      <c r="B2264" s="152" t="s">
        <v>4632</v>
      </c>
      <c r="C2264" s="154">
        <f>C2263+C2229</f>
        <v>19878384</v>
      </c>
      <c r="D2264" s="154">
        <v>19878384</v>
      </c>
    </row>
  </sheetData>
  <mergeCells count="1">
    <mergeCell ref="A1:D1"/>
  </mergeCells>
  <conditionalFormatting sqref="A1793:A1948">
    <cfRule type="duplicateValues" dxfId="4" priority="1"/>
  </conditionalFormatting>
  <pageMargins left="0.7" right="0.7" top="0.75" bottom="0.75" header="0.3" footer="0.3"/>
  <pageSetup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4"/>
  <sheetViews>
    <sheetView zoomScale="80" zoomScaleNormal="80" workbookViewId="0">
      <selection activeCell="B29" sqref="B29"/>
    </sheetView>
  </sheetViews>
  <sheetFormatPr defaultColWidth="9.26953125" defaultRowHeight="16" x14ac:dyDescent="0.35"/>
  <cols>
    <col min="1" max="1" width="60.26953125" style="38" customWidth="1"/>
    <col min="2" max="2" width="42.453125" style="38" customWidth="1"/>
    <col min="3" max="3" width="22.54296875" style="38" customWidth="1"/>
    <col min="4" max="5" width="20" style="38" customWidth="1"/>
    <col min="6" max="6" width="39.7265625" style="38" customWidth="1"/>
    <col min="7" max="16384" width="9.26953125" style="38"/>
  </cols>
  <sheetData>
    <row r="1" spans="1:6" ht="32.25" customHeight="1" x14ac:dyDescent="0.35">
      <c r="A1" s="266" t="s">
        <v>2057</v>
      </c>
      <c r="B1" s="266"/>
      <c r="C1" s="266"/>
      <c r="D1" s="266"/>
      <c r="E1" s="266"/>
      <c r="F1" s="266"/>
    </row>
    <row r="2" spans="1:6" ht="45.75" customHeight="1" x14ac:dyDescent="0.35">
      <c r="A2" s="31" t="s">
        <v>1</v>
      </c>
      <c r="B2" s="31" t="s">
        <v>2041</v>
      </c>
      <c r="C2" s="33" t="s">
        <v>2055</v>
      </c>
      <c r="D2" s="33" t="s">
        <v>2056</v>
      </c>
      <c r="E2" s="32" t="s">
        <v>2042</v>
      </c>
      <c r="F2" s="31" t="s">
        <v>2043</v>
      </c>
    </row>
    <row r="3" spans="1:6" x14ac:dyDescent="0.35">
      <c r="A3" s="8" t="s">
        <v>373</v>
      </c>
      <c r="B3" s="3" t="s">
        <v>363</v>
      </c>
      <c r="C3" s="6">
        <v>155309</v>
      </c>
      <c r="D3" s="6">
        <v>129421</v>
      </c>
      <c r="E3" s="6">
        <f>SUM(C3-D3)</f>
        <v>25888</v>
      </c>
      <c r="F3" s="3" t="s">
        <v>2044</v>
      </c>
    </row>
    <row r="4" spans="1:6" x14ac:dyDescent="0.35">
      <c r="A4" s="8" t="s">
        <v>398</v>
      </c>
      <c r="B4" s="3" t="s">
        <v>363</v>
      </c>
      <c r="C4" s="23">
        <v>158855</v>
      </c>
      <c r="D4" s="23">
        <v>119133</v>
      </c>
      <c r="E4" s="6">
        <f t="shared" ref="E4:E54" si="0">SUM(C4-D4)</f>
        <v>39722</v>
      </c>
      <c r="F4" s="3" t="s">
        <v>2044</v>
      </c>
    </row>
    <row r="5" spans="1:6" x14ac:dyDescent="0.35">
      <c r="A5" s="8" t="s">
        <v>412</v>
      </c>
      <c r="B5" s="3" t="s">
        <v>363</v>
      </c>
      <c r="C5" s="23">
        <v>772860</v>
      </c>
      <c r="D5" s="23">
        <v>579645</v>
      </c>
      <c r="E5" s="6">
        <f t="shared" si="0"/>
        <v>193215</v>
      </c>
      <c r="F5" s="3" t="s">
        <v>2044</v>
      </c>
    </row>
    <row r="6" spans="1:6" ht="16.5" customHeight="1" x14ac:dyDescent="0.35">
      <c r="A6" s="8" t="s">
        <v>455</v>
      </c>
      <c r="B6" s="3" t="s">
        <v>428</v>
      </c>
      <c r="C6" s="23">
        <v>72000</v>
      </c>
      <c r="D6" s="23">
        <v>18320</v>
      </c>
      <c r="E6" s="6">
        <f t="shared" si="0"/>
        <v>53680</v>
      </c>
      <c r="F6" s="3" t="s">
        <v>2044</v>
      </c>
    </row>
    <row r="7" spans="1:6" ht="16.5" customHeight="1" x14ac:dyDescent="0.35">
      <c r="A7" s="8" t="s">
        <v>544</v>
      </c>
      <c r="B7" s="3" t="s">
        <v>512</v>
      </c>
      <c r="C7" s="23">
        <v>340600</v>
      </c>
      <c r="D7" s="23">
        <f>255447</f>
        <v>255447</v>
      </c>
      <c r="E7" s="6">
        <f t="shared" si="0"/>
        <v>85153</v>
      </c>
      <c r="F7" s="3" t="s">
        <v>2044</v>
      </c>
    </row>
    <row r="8" spans="1:6" x14ac:dyDescent="0.35">
      <c r="A8" s="8" t="s">
        <v>576</v>
      </c>
      <c r="B8" s="3" t="s">
        <v>573</v>
      </c>
      <c r="C8" s="23">
        <v>753910</v>
      </c>
      <c r="D8" s="23">
        <v>691085</v>
      </c>
      <c r="E8" s="6">
        <f t="shared" si="0"/>
        <v>62825</v>
      </c>
      <c r="F8" s="3" t="s">
        <v>2044</v>
      </c>
    </row>
    <row r="9" spans="1:6" x14ac:dyDescent="0.35">
      <c r="A9" s="8" t="s">
        <v>728</v>
      </c>
      <c r="B9" s="3" t="s">
        <v>708</v>
      </c>
      <c r="C9" s="23">
        <v>423474</v>
      </c>
      <c r="D9" s="23">
        <v>141157</v>
      </c>
      <c r="E9" s="6">
        <f t="shared" si="0"/>
        <v>282317</v>
      </c>
      <c r="F9" s="3" t="s">
        <v>2045</v>
      </c>
    </row>
    <row r="10" spans="1:6" x14ac:dyDescent="0.35">
      <c r="A10" s="8" t="s">
        <v>789</v>
      </c>
      <c r="B10" s="3" t="s">
        <v>708</v>
      </c>
      <c r="C10" s="23">
        <v>234536</v>
      </c>
      <c r="D10" s="23">
        <v>78176</v>
      </c>
      <c r="E10" s="6">
        <f t="shared" si="0"/>
        <v>156360</v>
      </c>
      <c r="F10" s="3" t="s">
        <v>2046</v>
      </c>
    </row>
    <row r="11" spans="1:6" x14ac:dyDescent="0.35">
      <c r="A11" s="8" t="s">
        <v>855</v>
      </c>
      <c r="B11" s="3" t="s">
        <v>708</v>
      </c>
      <c r="C11" s="23">
        <v>203857</v>
      </c>
      <c r="D11" s="23">
        <v>186868</v>
      </c>
      <c r="E11" s="6">
        <f t="shared" si="0"/>
        <v>16989</v>
      </c>
      <c r="F11" s="3" t="s">
        <v>2044</v>
      </c>
    </row>
    <row r="12" spans="1:6" x14ac:dyDescent="0.35">
      <c r="A12" s="8" t="s">
        <v>967</v>
      </c>
      <c r="B12" s="3" t="s">
        <v>2040</v>
      </c>
      <c r="C12" s="23">
        <v>363264</v>
      </c>
      <c r="D12" s="23">
        <v>272448</v>
      </c>
      <c r="E12" s="6">
        <f t="shared" si="0"/>
        <v>90816</v>
      </c>
      <c r="F12" s="3" t="s">
        <v>2049</v>
      </c>
    </row>
    <row r="13" spans="1:6" x14ac:dyDescent="0.35">
      <c r="A13" s="8" t="s">
        <v>1009</v>
      </c>
      <c r="B13" s="3" t="s">
        <v>2040</v>
      </c>
      <c r="C13" s="23">
        <v>168960</v>
      </c>
      <c r="D13" s="23">
        <v>98560</v>
      </c>
      <c r="E13" s="6">
        <f t="shared" si="0"/>
        <v>70400</v>
      </c>
      <c r="F13" s="3" t="s">
        <v>2053</v>
      </c>
    </row>
    <row r="14" spans="1:6" x14ac:dyDescent="0.35">
      <c r="A14" s="8" t="s">
        <v>919</v>
      </c>
      <c r="B14" s="3" t="s">
        <v>2040</v>
      </c>
      <c r="C14" s="23">
        <v>187704</v>
      </c>
      <c r="D14" s="23">
        <v>125136</v>
      </c>
      <c r="E14" s="6">
        <f t="shared" si="0"/>
        <v>62568</v>
      </c>
      <c r="F14" s="3" t="s">
        <v>2049</v>
      </c>
    </row>
    <row r="15" spans="1:6" x14ac:dyDescent="0.35">
      <c r="A15" s="8" t="s">
        <v>1301</v>
      </c>
      <c r="B15" s="3" t="s">
        <v>2040</v>
      </c>
      <c r="C15" s="23">
        <v>164736</v>
      </c>
      <c r="D15" s="23">
        <v>123552</v>
      </c>
      <c r="E15" s="6">
        <f t="shared" si="0"/>
        <v>41184</v>
      </c>
      <c r="F15" s="3" t="s">
        <v>2049</v>
      </c>
    </row>
    <row r="16" spans="1:6" x14ac:dyDescent="0.35">
      <c r="A16" s="8" t="s">
        <v>1264</v>
      </c>
      <c r="B16" s="3" t="s">
        <v>2040</v>
      </c>
      <c r="C16" s="23">
        <v>109824</v>
      </c>
      <c r="D16" s="23">
        <v>91520</v>
      </c>
      <c r="E16" s="6">
        <f t="shared" si="0"/>
        <v>18304</v>
      </c>
      <c r="F16" s="3" t="s">
        <v>2049</v>
      </c>
    </row>
    <row r="17" spans="1:6" x14ac:dyDescent="0.35">
      <c r="A17" s="40" t="s">
        <v>1376</v>
      </c>
      <c r="B17" s="3" t="s">
        <v>2040</v>
      </c>
      <c r="C17" s="24">
        <v>279510</v>
      </c>
      <c r="D17" s="24">
        <v>46585</v>
      </c>
      <c r="E17" s="6">
        <f t="shared" si="0"/>
        <v>232925</v>
      </c>
      <c r="F17" s="25" t="s">
        <v>2047</v>
      </c>
    </row>
    <row r="18" spans="1:6" x14ac:dyDescent="0.35">
      <c r="A18" s="8" t="s">
        <v>1346</v>
      </c>
      <c r="B18" s="3" t="s">
        <v>2040</v>
      </c>
      <c r="C18" s="23">
        <v>185856</v>
      </c>
      <c r="D18" s="23">
        <v>154880</v>
      </c>
      <c r="E18" s="6">
        <f t="shared" si="0"/>
        <v>30976</v>
      </c>
      <c r="F18" s="3" t="s">
        <v>2049</v>
      </c>
    </row>
    <row r="19" spans="1:6" x14ac:dyDescent="0.35">
      <c r="A19" s="8" t="s">
        <v>1432</v>
      </c>
      <c r="B19" s="3" t="s">
        <v>2040</v>
      </c>
      <c r="C19" s="23">
        <v>101376</v>
      </c>
      <c r="D19" s="23">
        <v>84480</v>
      </c>
      <c r="E19" s="6">
        <f t="shared" si="0"/>
        <v>16896</v>
      </c>
      <c r="F19" s="3" t="s">
        <v>2049</v>
      </c>
    </row>
    <row r="20" spans="1:6" x14ac:dyDescent="0.35">
      <c r="A20" s="26" t="s">
        <v>2048</v>
      </c>
      <c r="B20" s="3" t="s">
        <v>2040</v>
      </c>
      <c r="C20" s="27">
        <v>608256</v>
      </c>
      <c r="D20" s="28">
        <v>456192</v>
      </c>
      <c r="E20" s="6">
        <f t="shared" si="0"/>
        <v>152064</v>
      </c>
      <c r="F20" s="3" t="s">
        <v>2049</v>
      </c>
    </row>
    <row r="21" spans="1:6" x14ac:dyDescent="0.35">
      <c r="A21" s="8" t="s">
        <v>936</v>
      </c>
      <c r="B21" s="3" t="s">
        <v>2040</v>
      </c>
      <c r="C21" s="23">
        <v>114048</v>
      </c>
      <c r="D21" s="23">
        <v>28512</v>
      </c>
      <c r="E21" s="6">
        <f t="shared" si="0"/>
        <v>85536</v>
      </c>
      <c r="F21" s="3" t="s">
        <v>2049</v>
      </c>
    </row>
    <row r="22" spans="1:6" x14ac:dyDescent="0.35">
      <c r="A22" s="8" t="s">
        <v>1582</v>
      </c>
      <c r="B22" s="3" t="s">
        <v>2040</v>
      </c>
      <c r="C22" s="23">
        <v>304128</v>
      </c>
      <c r="D22" s="23">
        <v>177408</v>
      </c>
      <c r="E22" s="6">
        <f t="shared" si="0"/>
        <v>126720</v>
      </c>
      <c r="F22" s="3" t="s">
        <v>2053</v>
      </c>
    </row>
    <row r="23" spans="1:6" x14ac:dyDescent="0.35">
      <c r="A23" s="8" t="s">
        <v>1608</v>
      </c>
      <c r="B23" s="3" t="s">
        <v>2040</v>
      </c>
      <c r="C23" s="23">
        <v>202752</v>
      </c>
      <c r="D23" s="23">
        <v>118272</v>
      </c>
      <c r="E23" s="6">
        <f t="shared" si="0"/>
        <v>84480</v>
      </c>
      <c r="F23" s="3" t="s">
        <v>2053</v>
      </c>
    </row>
    <row r="24" spans="1:6" x14ac:dyDescent="0.35">
      <c r="A24" s="8" t="s">
        <v>1261</v>
      </c>
      <c r="B24" s="3" t="s">
        <v>2040</v>
      </c>
      <c r="C24" s="23">
        <v>126720</v>
      </c>
      <c r="D24" s="23">
        <v>73920</v>
      </c>
      <c r="E24" s="6">
        <f t="shared" si="0"/>
        <v>52800</v>
      </c>
      <c r="F24" s="3" t="s">
        <v>2053</v>
      </c>
    </row>
    <row r="25" spans="1:6" x14ac:dyDescent="0.35">
      <c r="A25" s="40" t="s">
        <v>1369</v>
      </c>
      <c r="B25" s="3" t="s">
        <v>2040</v>
      </c>
      <c r="C25" s="24">
        <v>147840</v>
      </c>
      <c r="D25" s="24">
        <v>135520</v>
      </c>
      <c r="E25" s="6">
        <f t="shared" si="0"/>
        <v>12320</v>
      </c>
      <c r="F25" s="25" t="s">
        <v>2054</v>
      </c>
    </row>
    <row r="26" spans="1:6" x14ac:dyDescent="0.35">
      <c r="A26" s="40" t="s">
        <v>1401</v>
      </c>
      <c r="B26" s="3" t="s">
        <v>2040</v>
      </c>
      <c r="C26" s="24">
        <v>232320</v>
      </c>
      <c r="D26" s="24">
        <v>212960</v>
      </c>
      <c r="E26" s="6">
        <f t="shared" si="0"/>
        <v>19360</v>
      </c>
      <c r="F26" s="25" t="s">
        <v>2054</v>
      </c>
    </row>
    <row r="27" spans="1:6" x14ac:dyDescent="0.35">
      <c r="A27" s="41" t="s">
        <v>1471</v>
      </c>
      <c r="B27" s="3" t="s">
        <v>2040</v>
      </c>
      <c r="C27" s="29">
        <v>97152</v>
      </c>
      <c r="D27" s="24">
        <v>89056</v>
      </c>
      <c r="E27" s="6">
        <f t="shared" si="0"/>
        <v>8096</v>
      </c>
      <c r="F27" s="25" t="s">
        <v>2054</v>
      </c>
    </row>
    <row r="28" spans="1:6" x14ac:dyDescent="0.35">
      <c r="A28" s="8" t="s">
        <v>1107</v>
      </c>
      <c r="B28" s="3" t="s">
        <v>2040</v>
      </c>
      <c r="C28" s="23">
        <v>675840</v>
      </c>
      <c r="D28" s="23">
        <v>450560</v>
      </c>
      <c r="E28" s="6">
        <f t="shared" si="0"/>
        <v>225280</v>
      </c>
      <c r="F28" s="3" t="s">
        <v>2049</v>
      </c>
    </row>
    <row r="29" spans="1:6" x14ac:dyDescent="0.35">
      <c r="A29" s="8" t="s">
        <v>1374</v>
      </c>
      <c r="B29" s="3" t="s">
        <v>2040</v>
      </c>
      <c r="C29" s="23">
        <v>274560</v>
      </c>
      <c r="D29" s="23">
        <v>183040</v>
      </c>
      <c r="E29" s="6">
        <f t="shared" si="0"/>
        <v>91520</v>
      </c>
      <c r="F29" s="3" t="s">
        <v>2049</v>
      </c>
    </row>
    <row r="30" spans="1:6" x14ac:dyDescent="0.35">
      <c r="A30" s="40" t="s">
        <v>1178</v>
      </c>
      <c r="B30" s="3" t="s">
        <v>2040</v>
      </c>
      <c r="C30" s="24">
        <v>388608</v>
      </c>
      <c r="D30" s="24">
        <v>323840</v>
      </c>
      <c r="E30" s="6">
        <f t="shared" si="0"/>
        <v>64768</v>
      </c>
      <c r="F30" s="25" t="s">
        <v>2051</v>
      </c>
    </row>
    <row r="31" spans="1:6" x14ac:dyDescent="0.35">
      <c r="A31" s="40" t="s">
        <v>1266</v>
      </c>
      <c r="B31" s="3" t="s">
        <v>2040</v>
      </c>
      <c r="C31" s="24">
        <v>152064</v>
      </c>
      <c r="D31" s="24">
        <v>126720</v>
      </c>
      <c r="E31" s="6">
        <f t="shared" si="0"/>
        <v>25344</v>
      </c>
      <c r="F31" s="25" t="s">
        <v>2051</v>
      </c>
    </row>
    <row r="32" spans="1:6" x14ac:dyDescent="0.35">
      <c r="A32" s="40" t="s">
        <v>1506</v>
      </c>
      <c r="B32" s="3" t="s">
        <v>2040</v>
      </c>
      <c r="C32" s="24">
        <v>498432</v>
      </c>
      <c r="D32" s="24">
        <v>415360</v>
      </c>
      <c r="E32" s="6">
        <f t="shared" si="0"/>
        <v>83072</v>
      </c>
      <c r="F32" s="25" t="s">
        <v>2051</v>
      </c>
    </row>
    <row r="33" spans="1:6" x14ac:dyDescent="0.35">
      <c r="A33" s="40" t="s">
        <v>1496</v>
      </c>
      <c r="B33" s="3" t="s">
        <v>2040</v>
      </c>
      <c r="C33" s="24">
        <v>304128</v>
      </c>
      <c r="D33" s="24">
        <v>278784</v>
      </c>
      <c r="E33" s="6">
        <f t="shared" si="0"/>
        <v>25344</v>
      </c>
      <c r="F33" s="25" t="s">
        <v>2050</v>
      </c>
    </row>
    <row r="34" spans="1:6" x14ac:dyDescent="0.35">
      <c r="A34" s="40" t="s">
        <v>1497</v>
      </c>
      <c r="B34" s="3" t="s">
        <v>2040</v>
      </c>
      <c r="C34" s="24">
        <v>130944</v>
      </c>
      <c r="D34" s="24">
        <v>120032</v>
      </c>
      <c r="E34" s="6">
        <f t="shared" si="0"/>
        <v>10912</v>
      </c>
      <c r="F34" s="25" t="s">
        <v>2050</v>
      </c>
    </row>
    <row r="35" spans="1:6" x14ac:dyDescent="0.35">
      <c r="A35" s="40" t="s">
        <v>1609</v>
      </c>
      <c r="B35" s="3" t="s">
        <v>2040</v>
      </c>
      <c r="C35" s="24">
        <v>88704</v>
      </c>
      <c r="D35" s="24">
        <v>81312</v>
      </c>
      <c r="E35" s="6">
        <f t="shared" si="0"/>
        <v>7392</v>
      </c>
      <c r="F35" s="25" t="s">
        <v>2050</v>
      </c>
    </row>
    <row r="36" spans="1:6" x14ac:dyDescent="0.35">
      <c r="A36" s="8" t="s">
        <v>1684</v>
      </c>
      <c r="B36" s="3" t="s">
        <v>2040</v>
      </c>
      <c r="C36" s="23">
        <v>211200</v>
      </c>
      <c r="D36" s="23">
        <v>140800</v>
      </c>
      <c r="E36" s="6">
        <f t="shared" si="0"/>
        <v>70400</v>
      </c>
      <c r="F36" s="3" t="s">
        <v>2049</v>
      </c>
    </row>
    <row r="37" spans="1:6" x14ac:dyDescent="0.35">
      <c r="A37" s="26" t="s">
        <v>1097</v>
      </c>
      <c r="B37" s="3" t="s">
        <v>2040</v>
      </c>
      <c r="C37" s="27">
        <v>84480</v>
      </c>
      <c r="D37" s="28">
        <v>49280</v>
      </c>
      <c r="E37" s="6">
        <f t="shared" si="0"/>
        <v>35200</v>
      </c>
      <c r="F37" s="3" t="s">
        <v>2049</v>
      </c>
    </row>
    <row r="38" spans="1:6" x14ac:dyDescent="0.35">
      <c r="A38" s="8" t="s">
        <v>1115</v>
      </c>
      <c r="B38" s="3" t="s">
        <v>2040</v>
      </c>
      <c r="C38" s="27">
        <v>223872</v>
      </c>
      <c r="D38" s="28">
        <v>205216</v>
      </c>
      <c r="E38" s="6">
        <f t="shared" si="0"/>
        <v>18656</v>
      </c>
      <c r="F38" s="3" t="s">
        <v>2049</v>
      </c>
    </row>
    <row r="39" spans="1:6" x14ac:dyDescent="0.35">
      <c r="A39" s="8" t="s">
        <v>980</v>
      </c>
      <c r="B39" s="3" t="s">
        <v>2040</v>
      </c>
      <c r="C39" s="23">
        <v>168960</v>
      </c>
      <c r="D39" s="23">
        <v>126720</v>
      </c>
      <c r="E39" s="6">
        <f t="shared" si="0"/>
        <v>42240</v>
      </c>
      <c r="F39" s="3" t="s">
        <v>2049</v>
      </c>
    </row>
    <row r="40" spans="1:6" x14ac:dyDescent="0.35">
      <c r="A40" s="8" t="s">
        <v>1503</v>
      </c>
      <c r="B40" s="3" t="s">
        <v>2040</v>
      </c>
      <c r="C40" s="27">
        <v>287232</v>
      </c>
      <c r="D40" s="27">
        <v>167552</v>
      </c>
      <c r="E40" s="6">
        <f t="shared" si="0"/>
        <v>119680</v>
      </c>
      <c r="F40" s="3" t="s">
        <v>2049</v>
      </c>
    </row>
    <row r="41" spans="1:6" x14ac:dyDescent="0.35">
      <c r="A41" s="30" t="s">
        <v>898</v>
      </c>
      <c r="B41" s="3" t="s">
        <v>2040</v>
      </c>
      <c r="C41" s="27">
        <v>123552</v>
      </c>
      <c r="D41" s="27">
        <v>72072</v>
      </c>
      <c r="E41" s="6">
        <f t="shared" si="0"/>
        <v>51480</v>
      </c>
      <c r="F41" s="3" t="s">
        <v>2049</v>
      </c>
    </row>
    <row r="42" spans="1:6" x14ac:dyDescent="0.35">
      <c r="A42" s="8" t="s">
        <v>940</v>
      </c>
      <c r="B42" s="3" t="s">
        <v>2040</v>
      </c>
      <c r="C42" s="27">
        <v>78408</v>
      </c>
      <c r="D42" s="27">
        <v>45738</v>
      </c>
      <c r="E42" s="6">
        <f t="shared" si="0"/>
        <v>32670</v>
      </c>
      <c r="F42" s="3" t="s">
        <v>2049</v>
      </c>
    </row>
    <row r="43" spans="1:6" x14ac:dyDescent="0.35">
      <c r="A43" s="26" t="s">
        <v>2052</v>
      </c>
      <c r="B43" s="3" t="s">
        <v>2040</v>
      </c>
      <c r="C43" s="27">
        <v>308880</v>
      </c>
      <c r="D43" s="28">
        <v>77220</v>
      </c>
      <c r="E43" s="6">
        <f t="shared" si="0"/>
        <v>231660</v>
      </c>
      <c r="F43" s="3" t="s">
        <v>2049</v>
      </c>
    </row>
    <row r="44" spans="1:6" x14ac:dyDescent="0.35">
      <c r="A44" s="8" t="s">
        <v>1171</v>
      </c>
      <c r="B44" s="3" t="s">
        <v>2040</v>
      </c>
      <c r="C44" s="27">
        <v>168960</v>
      </c>
      <c r="D44" s="6">
        <v>98560</v>
      </c>
      <c r="E44" s="6">
        <f t="shared" si="0"/>
        <v>70400</v>
      </c>
      <c r="F44" s="3" t="s">
        <v>2049</v>
      </c>
    </row>
    <row r="45" spans="1:6" x14ac:dyDescent="0.35">
      <c r="A45" s="8" t="s">
        <v>963</v>
      </c>
      <c r="B45" s="3" t="s">
        <v>2040</v>
      </c>
      <c r="C45" s="27">
        <v>166327</v>
      </c>
      <c r="D45" s="28">
        <v>41580</v>
      </c>
      <c r="E45" s="6">
        <f t="shared" si="0"/>
        <v>124747</v>
      </c>
      <c r="F45" s="3" t="s">
        <v>2049</v>
      </c>
    </row>
    <row r="46" spans="1:6" x14ac:dyDescent="0.35">
      <c r="A46" s="8" t="s">
        <v>1183</v>
      </c>
      <c r="B46" s="3" t="s">
        <v>2040</v>
      </c>
      <c r="C46" s="23">
        <v>422400</v>
      </c>
      <c r="D46" s="23">
        <v>281600</v>
      </c>
      <c r="E46" s="6">
        <f t="shared" si="0"/>
        <v>140800</v>
      </c>
      <c r="F46" s="3" t="s">
        <v>2049</v>
      </c>
    </row>
    <row r="47" spans="1:6" x14ac:dyDescent="0.35">
      <c r="A47" s="8" t="s">
        <v>1478</v>
      </c>
      <c r="B47" s="3" t="s">
        <v>2040</v>
      </c>
      <c r="C47" s="23">
        <v>401280</v>
      </c>
      <c r="D47" s="23">
        <v>267520</v>
      </c>
      <c r="E47" s="6">
        <f t="shared" si="0"/>
        <v>133760</v>
      </c>
      <c r="F47" s="3" t="s">
        <v>2049</v>
      </c>
    </row>
    <row r="48" spans="1:6" x14ac:dyDescent="0.35">
      <c r="A48" s="8" t="s">
        <v>1547</v>
      </c>
      <c r="B48" s="3" t="s">
        <v>2040</v>
      </c>
      <c r="C48" s="23">
        <v>122496</v>
      </c>
      <c r="D48" s="23">
        <v>30624</v>
      </c>
      <c r="E48" s="6">
        <f t="shared" si="0"/>
        <v>91872</v>
      </c>
      <c r="F48" s="3" t="s">
        <v>2049</v>
      </c>
    </row>
    <row r="49" spans="1:6" x14ac:dyDescent="0.35">
      <c r="A49" s="40" t="s">
        <v>1525</v>
      </c>
      <c r="B49" s="3" t="s">
        <v>2040</v>
      </c>
      <c r="C49" s="24">
        <v>211200</v>
      </c>
      <c r="D49" s="24">
        <v>176000</v>
      </c>
      <c r="E49" s="6">
        <f t="shared" si="0"/>
        <v>35200</v>
      </c>
      <c r="F49" s="25" t="s">
        <v>2051</v>
      </c>
    </row>
    <row r="50" spans="1:6" x14ac:dyDescent="0.35">
      <c r="A50" s="40" t="s">
        <v>1402</v>
      </c>
      <c r="B50" s="3" t="s">
        <v>2040</v>
      </c>
      <c r="C50" s="24">
        <v>202752</v>
      </c>
      <c r="D50" s="24">
        <v>168960</v>
      </c>
      <c r="E50" s="6">
        <f t="shared" si="0"/>
        <v>33792</v>
      </c>
      <c r="F50" s="25" t="s">
        <v>2051</v>
      </c>
    </row>
    <row r="51" spans="1:6" x14ac:dyDescent="0.35">
      <c r="A51" s="26" t="s">
        <v>1165</v>
      </c>
      <c r="B51" s="3" t="s">
        <v>2040</v>
      </c>
      <c r="C51" s="27">
        <v>166320</v>
      </c>
      <c r="D51" s="28">
        <v>27720</v>
      </c>
      <c r="E51" s="6">
        <f t="shared" si="0"/>
        <v>138600</v>
      </c>
      <c r="F51" s="3" t="s">
        <v>2049</v>
      </c>
    </row>
    <row r="52" spans="1:6" s="39" customFormat="1" ht="18" customHeight="1" x14ac:dyDescent="0.35">
      <c r="A52" s="42" t="s">
        <v>1041</v>
      </c>
      <c r="B52" s="8" t="s">
        <v>2040</v>
      </c>
      <c r="C52" s="43">
        <v>229680</v>
      </c>
      <c r="D52" s="44">
        <v>57420</v>
      </c>
      <c r="E52" s="45">
        <f t="shared" si="0"/>
        <v>172260</v>
      </c>
      <c r="F52" s="3" t="s">
        <v>2049</v>
      </c>
    </row>
    <row r="53" spans="1:6" x14ac:dyDescent="0.35">
      <c r="A53" s="8" t="s">
        <v>932</v>
      </c>
      <c r="B53" s="3" t="s">
        <v>2040</v>
      </c>
      <c r="C53" s="23">
        <v>42240</v>
      </c>
      <c r="D53" s="23">
        <v>14080</v>
      </c>
      <c r="E53" s="6">
        <f t="shared" si="0"/>
        <v>28160</v>
      </c>
      <c r="F53" s="3" t="s">
        <v>2049</v>
      </c>
    </row>
    <row r="54" spans="1:6" x14ac:dyDescent="0.35">
      <c r="A54" s="8" t="s">
        <v>1658</v>
      </c>
      <c r="B54" s="3" t="s">
        <v>2040</v>
      </c>
      <c r="C54" s="23">
        <v>46464</v>
      </c>
      <c r="D54" s="23">
        <v>27104</v>
      </c>
      <c r="E54" s="6">
        <f t="shared" si="0"/>
        <v>19360</v>
      </c>
      <c r="F54" s="3" t="s">
        <v>2053</v>
      </c>
    </row>
  </sheetData>
  <mergeCells count="1">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38CFA-F40C-4DC4-8912-C2500BE8DA3F}">
  <sheetPr>
    <pageSetUpPr fitToPage="1"/>
  </sheetPr>
  <dimension ref="A1:E2265"/>
  <sheetViews>
    <sheetView zoomScale="70" zoomScaleNormal="70" workbookViewId="0">
      <pane xSplit="1" ySplit="2" topLeftCell="B2226" activePane="bottomRight" state="frozen"/>
      <selection pane="topRight" activeCell="B1" sqref="B1"/>
      <selection pane="bottomLeft" activeCell="A3" sqref="A3"/>
      <selection pane="bottomRight" activeCell="E2257" sqref="E2257"/>
    </sheetView>
  </sheetViews>
  <sheetFormatPr defaultColWidth="8.7265625" defaultRowHeight="16" outlineLevelRow="3" x14ac:dyDescent="0.35"/>
  <cols>
    <col min="1" max="1" width="100.26953125" style="77" customWidth="1"/>
    <col min="2" max="2" width="60.54296875" style="202" customWidth="1"/>
    <col min="3" max="3" width="25.26953125" style="79" customWidth="1"/>
    <col min="4" max="4" width="22.7265625" style="79" customWidth="1"/>
    <col min="5" max="5" width="75.453125" style="46" customWidth="1"/>
    <col min="6" max="16384" width="8.7265625" style="78"/>
  </cols>
  <sheetData>
    <row r="1" spans="1:4" ht="33" customHeight="1" x14ac:dyDescent="0.35">
      <c r="A1" s="267" t="s">
        <v>2058</v>
      </c>
      <c r="B1" s="267"/>
      <c r="C1" s="267"/>
      <c r="D1" s="267"/>
    </row>
    <row r="2" spans="1:4" ht="79.900000000000006" customHeight="1" x14ac:dyDescent="0.35">
      <c r="A2" s="1" t="s">
        <v>4700</v>
      </c>
      <c r="B2" s="2" t="s">
        <v>4701</v>
      </c>
      <c r="C2" s="34" t="s">
        <v>4702</v>
      </c>
      <c r="D2" s="34" t="s">
        <v>4703</v>
      </c>
    </row>
    <row r="3" spans="1:4" ht="26.25" customHeight="1" x14ac:dyDescent="0.35">
      <c r="A3" s="1" t="s">
        <v>4634</v>
      </c>
      <c r="B3" s="2"/>
      <c r="C3" s="34"/>
      <c r="D3" s="34"/>
    </row>
    <row r="4" spans="1:4" ht="18" customHeight="1" outlineLevel="3" x14ac:dyDescent="0.35">
      <c r="A4" s="47" t="s">
        <v>2059</v>
      </c>
      <c r="B4" s="195" t="s">
        <v>5</v>
      </c>
      <c r="C4" s="49">
        <v>2031864</v>
      </c>
      <c r="D4" s="49">
        <v>2031864</v>
      </c>
    </row>
    <row r="5" spans="1:4" outlineLevel="3" x14ac:dyDescent="0.35">
      <c r="A5" s="47" t="s">
        <v>6</v>
      </c>
      <c r="B5" s="195" t="s">
        <v>5</v>
      </c>
      <c r="C5" s="49">
        <v>2082019</v>
      </c>
      <c r="D5" s="49">
        <v>2082019</v>
      </c>
    </row>
    <row r="6" spans="1:4" ht="15" customHeight="1" outlineLevel="3" x14ac:dyDescent="0.35">
      <c r="A6" s="47" t="s">
        <v>2060</v>
      </c>
      <c r="B6" s="195" t="s">
        <v>5</v>
      </c>
      <c r="C6" s="49">
        <v>2055480</v>
      </c>
      <c r="D6" s="49">
        <v>2055480</v>
      </c>
    </row>
    <row r="7" spans="1:4" outlineLevel="3" x14ac:dyDescent="0.35">
      <c r="A7" s="47" t="s">
        <v>8</v>
      </c>
      <c r="B7" s="195" t="s">
        <v>5</v>
      </c>
      <c r="C7" s="49">
        <v>922332</v>
      </c>
      <c r="D7" s="49">
        <v>922332</v>
      </c>
    </row>
    <row r="8" spans="1:4" outlineLevel="3" x14ac:dyDescent="0.35">
      <c r="A8" s="47" t="s">
        <v>9</v>
      </c>
      <c r="B8" s="195" t="s">
        <v>5</v>
      </c>
      <c r="C8" s="49">
        <v>908115</v>
      </c>
      <c r="D8" s="49">
        <v>908115</v>
      </c>
    </row>
    <row r="9" spans="1:4" outlineLevel="3" x14ac:dyDescent="0.35">
      <c r="A9" s="47" t="s">
        <v>2061</v>
      </c>
      <c r="B9" s="195" t="s">
        <v>5</v>
      </c>
      <c r="C9" s="49">
        <v>5364172</v>
      </c>
      <c r="D9" s="49">
        <v>5364172</v>
      </c>
    </row>
    <row r="10" spans="1:4" outlineLevel="3" x14ac:dyDescent="0.35">
      <c r="A10" s="47" t="s">
        <v>11</v>
      </c>
      <c r="B10" s="195" t="s">
        <v>5</v>
      </c>
      <c r="C10" s="49">
        <v>1666332</v>
      </c>
      <c r="D10" s="49">
        <v>1666332</v>
      </c>
    </row>
    <row r="11" spans="1:4" outlineLevel="3" x14ac:dyDescent="0.35">
      <c r="A11" s="47" t="s">
        <v>12</v>
      </c>
      <c r="B11" s="195" t="s">
        <v>5</v>
      </c>
      <c r="C11" s="49">
        <v>976632</v>
      </c>
      <c r="D11" s="49">
        <v>976632</v>
      </c>
    </row>
    <row r="12" spans="1:4" outlineLevel="3" x14ac:dyDescent="0.35">
      <c r="A12" s="47" t="s">
        <v>13</v>
      </c>
      <c r="B12" s="195" t="s">
        <v>5</v>
      </c>
      <c r="C12" s="49">
        <v>386484</v>
      </c>
      <c r="D12" s="49">
        <v>386484</v>
      </c>
    </row>
    <row r="13" spans="1:4" outlineLevel="3" x14ac:dyDescent="0.35">
      <c r="A13" s="47" t="s">
        <v>2062</v>
      </c>
      <c r="B13" s="195" t="s">
        <v>5</v>
      </c>
      <c r="C13" s="49">
        <v>1123815</v>
      </c>
      <c r="D13" s="49">
        <v>1123815</v>
      </c>
    </row>
    <row r="14" spans="1:4" outlineLevel="3" x14ac:dyDescent="0.35">
      <c r="A14" s="47" t="s">
        <v>2063</v>
      </c>
      <c r="B14" s="195" t="s">
        <v>5</v>
      </c>
      <c r="C14" s="49">
        <v>580068</v>
      </c>
      <c r="D14" s="49">
        <v>580068</v>
      </c>
    </row>
    <row r="15" spans="1:4" outlineLevel="3" x14ac:dyDescent="0.35">
      <c r="A15" s="47" t="s">
        <v>16</v>
      </c>
      <c r="B15" s="195" t="s">
        <v>5</v>
      </c>
      <c r="C15" s="49">
        <v>1556918</v>
      </c>
      <c r="D15" s="49">
        <v>1556918</v>
      </c>
    </row>
    <row r="16" spans="1:4" outlineLevel="3" x14ac:dyDescent="0.35">
      <c r="A16" s="47" t="s">
        <v>17</v>
      </c>
      <c r="B16" s="195" t="s">
        <v>5</v>
      </c>
      <c r="C16" s="49">
        <v>3386868</v>
      </c>
      <c r="D16" s="49">
        <v>3386868</v>
      </c>
    </row>
    <row r="17" spans="1:4" outlineLevel="3" x14ac:dyDescent="0.35">
      <c r="A17" s="47" t="s">
        <v>2064</v>
      </c>
      <c r="B17" s="195" t="s">
        <v>5</v>
      </c>
      <c r="C17" s="49">
        <v>964824</v>
      </c>
      <c r="D17" s="49">
        <v>964824</v>
      </c>
    </row>
    <row r="18" spans="1:4" outlineLevel="3" x14ac:dyDescent="0.35">
      <c r="A18" s="47" t="s">
        <v>19</v>
      </c>
      <c r="B18" s="195" t="s">
        <v>5</v>
      </c>
      <c r="C18" s="49">
        <v>665052</v>
      </c>
      <c r="D18" s="49">
        <v>665052</v>
      </c>
    </row>
    <row r="19" spans="1:4" ht="16.149999999999999" customHeight="1" outlineLevel="3" x14ac:dyDescent="0.35">
      <c r="A19" s="47" t="s">
        <v>2065</v>
      </c>
      <c r="B19" s="195" t="s">
        <v>5</v>
      </c>
      <c r="C19" s="49">
        <v>1462708</v>
      </c>
      <c r="D19" s="49">
        <v>1462708</v>
      </c>
    </row>
    <row r="20" spans="1:4" outlineLevel="3" x14ac:dyDescent="0.35">
      <c r="A20" s="47" t="s">
        <v>20</v>
      </c>
      <c r="B20" s="195" t="s">
        <v>5</v>
      </c>
      <c r="C20" s="49">
        <v>2159463</v>
      </c>
      <c r="D20" s="49">
        <v>2159463</v>
      </c>
    </row>
    <row r="21" spans="1:4" outlineLevel="3" x14ac:dyDescent="0.35">
      <c r="A21" s="47" t="s">
        <v>21</v>
      </c>
      <c r="B21" s="195" t="s">
        <v>5</v>
      </c>
      <c r="C21" s="49">
        <v>1125595</v>
      </c>
      <c r="D21" s="49">
        <v>1125595</v>
      </c>
    </row>
    <row r="22" spans="1:4" outlineLevel="3" x14ac:dyDescent="0.35">
      <c r="A22" s="47" t="s">
        <v>22</v>
      </c>
      <c r="B22" s="195" t="s">
        <v>5</v>
      </c>
      <c r="C22" s="49">
        <v>1429908</v>
      </c>
      <c r="D22" s="49">
        <v>1429908</v>
      </c>
    </row>
    <row r="23" spans="1:4" outlineLevel="3" x14ac:dyDescent="0.35">
      <c r="A23" s="47" t="s">
        <v>2066</v>
      </c>
      <c r="B23" s="195" t="s">
        <v>5</v>
      </c>
      <c r="C23" s="49">
        <v>867726</v>
      </c>
      <c r="D23" s="49">
        <v>867726</v>
      </c>
    </row>
    <row r="24" spans="1:4" outlineLevel="3" x14ac:dyDescent="0.35">
      <c r="A24" s="47" t="s">
        <v>2067</v>
      </c>
      <c r="B24" s="195" t="s">
        <v>5</v>
      </c>
      <c r="C24" s="49">
        <v>704226</v>
      </c>
      <c r="D24" s="49">
        <v>704226</v>
      </c>
    </row>
    <row r="25" spans="1:4" outlineLevel="3" x14ac:dyDescent="0.35">
      <c r="A25" s="47" t="s">
        <v>2068</v>
      </c>
      <c r="B25" s="195" t="s">
        <v>5</v>
      </c>
      <c r="C25" s="49">
        <v>1912865</v>
      </c>
      <c r="D25" s="49">
        <v>1912865</v>
      </c>
    </row>
    <row r="26" spans="1:4" outlineLevel="3" x14ac:dyDescent="0.35">
      <c r="A26" s="47" t="s">
        <v>26</v>
      </c>
      <c r="B26" s="195" t="s">
        <v>5</v>
      </c>
      <c r="C26" s="49">
        <v>1028941</v>
      </c>
      <c r="D26" s="49">
        <v>1028941</v>
      </c>
    </row>
    <row r="27" spans="1:4" outlineLevel="3" x14ac:dyDescent="0.35">
      <c r="A27" s="47" t="s">
        <v>27</v>
      </c>
      <c r="B27" s="195" t="s">
        <v>5</v>
      </c>
      <c r="C27" s="49">
        <v>891648</v>
      </c>
      <c r="D27" s="49">
        <v>891648</v>
      </c>
    </row>
    <row r="28" spans="1:4" outlineLevel="3" x14ac:dyDescent="0.35">
      <c r="A28" s="47" t="s">
        <v>28</v>
      </c>
      <c r="B28" s="195" t="s">
        <v>5</v>
      </c>
      <c r="C28" s="49">
        <v>466728</v>
      </c>
      <c r="D28" s="49">
        <v>466728</v>
      </c>
    </row>
    <row r="29" spans="1:4" outlineLevel="3" x14ac:dyDescent="0.35">
      <c r="A29" s="47" t="s">
        <v>2069</v>
      </c>
      <c r="B29" s="195" t="s">
        <v>5</v>
      </c>
      <c r="C29" s="49">
        <v>1316460</v>
      </c>
      <c r="D29" s="49">
        <v>1316460</v>
      </c>
    </row>
    <row r="30" spans="1:4" outlineLevel="3" x14ac:dyDescent="0.35">
      <c r="A30" s="47" t="s">
        <v>2070</v>
      </c>
      <c r="B30" s="195" t="s">
        <v>5</v>
      </c>
      <c r="C30" s="49">
        <v>5667300</v>
      </c>
      <c r="D30" s="49">
        <v>5667300</v>
      </c>
    </row>
    <row r="31" spans="1:4" outlineLevel="3" x14ac:dyDescent="0.35">
      <c r="A31" s="47" t="s">
        <v>2071</v>
      </c>
      <c r="B31" s="195" t="s">
        <v>5</v>
      </c>
      <c r="C31" s="49">
        <v>2183995</v>
      </c>
      <c r="D31" s="49">
        <v>2183995</v>
      </c>
    </row>
    <row r="32" spans="1:4" outlineLevel="3" x14ac:dyDescent="0.35">
      <c r="A32" s="47" t="s">
        <v>2072</v>
      </c>
      <c r="B32" s="195" t="s">
        <v>5</v>
      </c>
      <c r="C32" s="49">
        <v>849156</v>
      </c>
      <c r="D32" s="49">
        <v>849156</v>
      </c>
    </row>
    <row r="33" spans="1:4" outlineLevel="3" x14ac:dyDescent="0.35">
      <c r="A33" s="47" t="s">
        <v>2073</v>
      </c>
      <c r="B33" s="195" t="s">
        <v>5</v>
      </c>
      <c r="C33" s="49">
        <v>297700</v>
      </c>
      <c r="D33" s="49">
        <v>297700</v>
      </c>
    </row>
    <row r="34" spans="1:4" outlineLevel="3" x14ac:dyDescent="0.35">
      <c r="A34" s="47" t="s">
        <v>34</v>
      </c>
      <c r="B34" s="195" t="s">
        <v>5</v>
      </c>
      <c r="C34" s="49">
        <v>4236708</v>
      </c>
      <c r="D34" s="49">
        <v>4236708</v>
      </c>
    </row>
    <row r="35" spans="1:4" outlineLevel="3" x14ac:dyDescent="0.35">
      <c r="A35" s="47" t="s">
        <v>35</v>
      </c>
      <c r="B35" s="195" t="s">
        <v>5</v>
      </c>
      <c r="C35" s="49">
        <v>5723928</v>
      </c>
      <c r="D35" s="49">
        <v>5723928</v>
      </c>
    </row>
    <row r="36" spans="1:4" outlineLevel="3" x14ac:dyDescent="0.35">
      <c r="A36" s="47" t="s">
        <v>2074</v>
      </c>
      <c r="B36" s="195" t="s">
        <v>5</v>
      </c>
      <c r="C36" s="49">
        <v>1845432</v>
      </c>
      <c r="D36" s="49">
        <v>1845432</v>
      </c>
    </row>
    <row r="37" spans="1:4" outlineLevel="3" x14ac:dyDescent="0.35">
      <c r="A37" s="47" t="s">
        <v>2075</v>
      </c>
      <c r="B37" s="195" t="s">
        <v>5</v>
      </c>
      <c r="C37" s="49">
        <v>1687188</v>
      </c>
      <c r="D37" s="49">
        <v>1687188</v>
      </c>
    </row>
    <row r="38" spans="1:4" outlineLevel="3" x14ac:dyDescent="0.35">
      <c r="A38" s="47" t="s">
        <v>38</v>
      </c>
      <c r="B38" s="195" t="s">
        <v>5</v>
      </c>
      <c r="C38" s="49">
        <v>220865</v>
      </c>
      <c r="D38" s="49">
        <v>220865</v>
      </c>
    </row>
    <row r="39" spans="1:4" ht="20.25" customHeight="1" outlineLevel="3" x14ac:dyDescent="0.35">
      <c r="A39" s="47" t="s">
        <v>2076</v>
      </c>
      <c r="B39" s="195" t="s">
        <v>5</v>
      </c>
      <c r="C39" s="49">
        <v>2976636</v>
      </c>
      <c r="D39" s="49">
        <v>2976636</v>
      </c>
    </row>
    <row r="40" spans="1:4" outlineLevel="3" x14ac:dyDescent="0.35">
      <c r="A40" s="47" t="s">
        <v>2077</v>
      </c>
      <c r="B40" s="195" t="s">
        <v>5</v>
      </c>
      <c r="C40" s="49">
        <v>2249148</v>
      </c>
      <c r="D40" s="49">
        <v>2249148</v>
      </c>
    </row>
    <row r="41" spans="1:4" outlineLevel="3" x14ac:dyDescent="0.35">
      <c r="A41" s="47" t="s">
        <v>2078</v>
      </c>
      <c r="B41" s="195" t="s">
        <v>5</v>
      </c>
      <c r="C41" s="49">
        <v>659919</v>
      </c>
      <c r="D41" s="49">
        <v>659919</v>
      </c>
    </row>
    <row r="42" spans="1:4" outlineLevel="3" x14ac:dyDescent="0.35">
      <c r="A42" s="47" t="s">
        <v>2079</v>
      </c>
      <c r="B42" s="195" t="s">
        <v>5</v>
      </c>
      <c r="C42" s="49">
        <v>3287748</v>
      </c>
      <c r="D42" s="49">
        <v>3287748</v>
      </c>
    </row>
    <row r="43" spans="1:4" outlineLevel="3" x14ac:dyDescent="0.35">
      <c r="A43" s="47" t="s">
        <v>2080</v>
      </c>
      <c r="B43" s="195" t="s">
        <v>5</v>
      </c>
      <c r="C43" s="49">
        <v>4786776</v>
      </c>
      <c r="D43" s="49">
        <v>4786776</v>
      </c>
    </row>
    <row r="44" spans="1:4" outlineLevel="3" x14ac:dyDescent="0.35">
      <c r="A44" s="47" t="s">
        <v>2081</v>
      </c>
      <c r="B44" s="195" t="s">
        <v>5</v>
      </c>
      <c r="C44" s="49">
        <v>3583722</v>
      </c>
      <c r="D44" s="49">
        <v>3583722</v>
      </c>
    </row>
    <row r="45" spans="1:4" outlineLevel="3" x14ac:dyDescent="0.35">
      <c r="A45" s="47" t="s">
        <v>2082</v>
      </c>
      <c r="B45" s="195" t="s">
        <v>5</v>
      </c>
      <c r="C45" s="49">
        <v>4066740</v>
      </c>
      <c r="D45" s="49">
        <v>4066740</v>
      </c>
    </row>
    <row r="46" spans="1:4" outlineLevel="3" x14ac:dyDescent="0.35">
      <c r="A46" s="47" t="s">
        <v>2083</v>
      </c>
      <c r="B46" s="195" t="s">
        <v>5</v>
      </c>
      <c r="C46" s="49">
        <v>2485140</v>
      </c>
      <c r="D46" s="49">
        <v>2485140</v>
      </c>
    </row>
    <row r="47" spans="1:4" outlineLevel="3" x14ac:dyDescent="0.35">
      <c r="A47" s="47" t="s">
        <v>2084</v>
      </c>
      <c r="B47" s="195" t="s">
        <v>5</v>
      </c>
      <c r="C47" s="49">
        <v>1314240</v>
      </c>
      <c r="D47" s="49">
        <v>1314240</v>
      </c>
    </row>
    <row r="48" spans="1:4" outlineLevel="3" x14ac:dyDescent="0.35">
      <c r="A48" s="47" t="s">
        <v>2085</v>
      </c>
      <c r="B48" s="195" t="s">
        <v>5</v>
      </c>
      <c r="C48" s="49">
        <v>2136798</v>
      </c>
      <c r="D48" s="49">
        <v>2136798</v>
      </c>
    </row>
    <row r="49" spans="1:4" outlineLevel="3" x14ac:dyDescent="0.35">
      <c r="A49" s="47" t="s">
        <v>2086</v>
      </c>
      <c r="B49" s="195" t="s">
        <v>5</v>
      </c>
      <c r="C49" s="49">
        <v>565399</v>
      </c>
      <c r="D49" s="49">
        <v>565399</v>
      </c>
    </row>
    <row r="50" spans="1:4" outlineLevel="3" x14ac:dyDescent="0.35">
      <c r="A50" s="47" t="s">
        <v>51</v>
      </c>
      <c r="B50" s="195" t="s">
        <v>5</v>
      </c>
      <c r="C50" s="49">
        <v>424236</v>
      </c>
      <c r="D50" s="49">
        <v>424236</v>
      </c>
    </row>
    <row r="51" spans="1:4" outlineLevel="3" x14ac:dyDescent="0.35">
      <c r="A51" s="47" t="s">
        <v>2087</v>
      </c>
      <c r="B51" s="195" t="s">
        <v>5</v>
      </c>
      <c r="C51" s="49">
        <v>2416704</v>
      </c>
      <c r="D51" s="49">
        <v>2416704</v>
      </c>
    </row>
    <row r="52" spans="1:4" outlineLevel="3" x14ac:dyDescent="0.35">
      <c r="A52" s="47" t="s">
        <v>2088</v>
      </c>
      <c r="B52" s="195" t="s">
        <v>5</v>
      </c>
      <c r="C52" s="49">
        <v>2249064</v>
      </c>
      <c r="D52" s="49">
        <v>2249064</v>
      </c>
    </row>
    <row r="53" spans="1:4" outlineLevel="3" x14ac:dyDescent="0.35">
      <c r="A53" s="47" t="s">
        <v>2089</v>
      </c>
      <c r="B53" s="195" t="s">
        <v>5</v>
      </c>
      <c r="C53" s="49">
        <v>1125595</v>
      </c>
      <c r="D53" s="49">
        <v>1125595</v>
      </c>
    </row>
    <row r="54" spans="1:4" outlineLevel="3" x14ac:dyDescent="0.35">
      <c r="A54" s="47" t="s">
        <v>54</v>
      </c>
      <c r="B54" s="195" t="s">
        <v>5</v>
      </c>
      <c r="C54" s="49">
        <v>354715</v>
      </c>
      <c r="D54" s="49">
        <v>354715</v>
      </c>
    </row>
    <row r="55" spans="1:4" outlineLevel="3" x14ac:dyDescent="0.35">
      <c r="A55" s="47" t="s">
        <v>55</v>
      </c>
      <c r="B55" s="195" t="s">
        <v>5</v>
      </c>
      <c r="C55" s="49">
        <v>2610341</v>
      </c>
      <c r="D55" s="49">
        <v>2610341</v>
      </c>
    </row>
    <row r="56" spans="1:4" ht="18.649999999999999" customHeight="1" outlineLevel="3" x14ac:dyDescent="0.35">
      <c r="A56" s="47" t="s">
        <v>2090</v>
      </c>
      <c r="B56" s="195" t="s">
        <v>5</v>
      </c>
      <c r="C56" s="49">
        <v>1316460</v>
      </c>
      <c r="D56" s="49">
        <v>1316460</v>
      </c>
    </row>
    <row r="57" spans="1:4" outlineLevel="3" x14ac:dyDescent="0.35">
      <c r="A57" s="47" t="s">
        <v>2091</v>
      </c>
      <c r="B57" s="195" t="s">
        <v>5</v>
      </c>
      <c r="C57" s="49">
        <v>490344</v>
      </c>
      <c r="D57" s="49">
        <v>490344</v>
      </c>
    </row>
    <row r="58" spans="1:4" outlineLevel="3" x14ac:dyDescent="0.35">
      <c r="A58" s="47" t="s">
        <v>58</v>
      </c>
      <c r="B58" s="195" t="s">
        <v>5</v>
      </c>
      <c r="C58" s="49">
        <v>1219776</v>
      </c>
      <c r="D58" s="49">
        <v>1219776</v>
      </c>
    </row>
    <row r="59" spans="1:4" outlineLevel="3" x14ac:dyDescent="0.35">
      <c r="A59" s="47" t="s">
        <v>2092</v>
      </c>
      <c r="B59" s="195" t="s">
        <v>5</v>
      </c>
      <c r="C59" s="49">
        <v>424236</v>
      </c>
      <c r="D59" s="49">
        <v>424236</v>
      </c>
    </row>
    <row r="60" spans="1:4" outlineLevel="3" x14ac:dyDescent="0.35">
      <c r="A60" s="47" t="s">
        <v>59</v>
      </c>
      <c r="B60" s="195" t="s">
        <v>5</v>
      </c>
      <c r="C60" s="49">
        <v>700476</v>
      </c>
      <c r="D60" s="49">
        <v>700476</v>
      </c>
    </row>
    <row r="61" spans="1:4" outlineLevel="3" x14ac:dyDescent="0.35">
      <c r="A61" s="47" t="s">
        <v>2093</v>
      </c>
      <c r="B61" s="195" t="s">
        <v>5</v>
      </c>
      <c r="C61" s="49">
        <v>766218</v>
      </c>
      <c r="D61" s="49">
        <v>766218</v>
      </c>
    </row>
    <row r="62" spans="1:4" outlineLevel="3" x14ac:dyDescent="0.35">
      <c r="A62" s="47" t="s">
        <v>2094</v>
      </c>
      <c r="B62" s="195" t="s">
        <v>5</v>
      </c>
      <c r="C62" s="49">
        <v>386933</v>
      </c>
      <c r="D62" s="49">
        <v>386933</v>
      </c>
    </row>
    <row r="63" spans="1:4" outlineLevel="3" x14ac:dyDescent="0.35">
      <c r="A63" s="47" t="s">
        <v>2095</v>
      </c>
      <c r="B63" s="195" t="s">
        <v>5</v>
      </c>
      <c r="C63" s="49">
        <v>114984</v>
      </c>
      <c r="D63" s="49">
        <v>114984</v>
      </c>
    </row>
    <row r="64" spans="1:4" outlineLevel="3" x14ac:dyDescent="0.35">
      <c r="A64" s="47" t="s">
        <v>2096</v>
      </c>
      <c r="B64" s="195" t="s">
        <v>5</v>
      </c>
      <c r="C64" s="49">
        <v>2324568</v>
      </c>
      <c r="D64" s="49">
        <v>2324568</v>
      </c>
    </row>
    <row r="65" spans="1:4" outlineLevel="3" x14ac:dyDescent="0.35">
      <c r="A65" s="47" t="s">
        <v>2097</v>
      </c>
      <c r="B65" s="195" t="s">
        <v>5</v>
      </c>
      <c r="C65" s="49">
        <v>2513364</v>
      </c>
      <c r="D65" s="49">
        <v>2513364</v>
      </c>
    </row>
    <row r="66" spans="1:4" outlineLevel="3" x14ac:dyDescent="0.35">
      <c r="A66" s="47" t="s">
        <v>2098</v>
      </c>
      <c r="B66" s="195" t="s">
        <v>5</v>
      </c>
      <c r="C66" s="49">
        <v>3597556</v>
      </c>
      <c r="D66" s="49">
        <v>3597556</v>
      </c>
    </row>
    <row r="67" spans="1:4" outlineLevel="3" x14ac:dyDescent="0.35">
      <c r="A67" s="47" t="s">
        <v>2099</v>
      </c>
      <c r="B67" s="195" t="s">
        <v>5</v>
      </c>
      <c r="C67" s="49">
        <v>993180</v>
      </c>
      <c r="D67" s="49">
        <v>993180</v>
      </c>
    </row>
    <row r="68" spans="1:4" outlineLevel="3" x14ac:dyDescent="0.35">
      <c r="A68" s="47" t="s">
        <v>2100</v>
      </c>
      <c r="B68" s="195" t="s">
        <v>5</v>
      </c>
      <c r="C68" s="49">
        <v>849156</v>
      </c>
      <c r="D68" s="49">
        <v>849156</v>
      </c>
    </row>
    <row r="69" spans="1:4" outlineLevel="3" x14ac:dyDescent="0.35">
      <c r="A69" s="47" t="s">
        <v>2101</v>
      </c>
      <c r="B69" s="195" t="s">
        <v>5</v>
      </c>
      <c r="C69" s="49">
        <v>2791980</v>
      </c>
      <c r="D69" s="49">
        <v>2791980</v>
      </c>
    </row>
    <row r="70" spans="1:4" outlineLevel="3" x14ac:dyDescent="0.35">
      <c r="A70" s="47" t="s">
        <v>2102</v>
      </c>
      <c r="B70" s="195" t="s">
        <v>5</v>
      </c>
      <c r="C70" s="49">
        <v>1040014</v>
      </c>
      <c r="D70" s="49">
        <v>1040014</v>
      </c>
    </row>
    <row r="71" spans="1:4" outlineLevel="3" x14ac:dyDescent="0.35">
      <c r="A71" s="47" t="s">
        <v>2103</v>
      </c>
      <c r="B71" s="195" t="s">
        <v>5</v>
      </c>
      <c r="C71" s="49">
        <v>890114</v>
      </c>
      <c r="D71" s="49">
        <v>890114</v>
      </c>
    </row>
    <row r="72" spans="1:4" outlineLevel="3" x14ac:dyDescent="0.35">
      <c r="A72" s="47" t="s">
        <v>70</v>
      </c>
      <c r="B72" s="195" t="s">
        <v>5</v>
      </c>
      <c r="C72" s="49">
        <v>1239625</v>
      </c>
      <c r="D72" s="49">
        <v>1239625</v>
      </c>
    </row>
    <row r="73" spans="1:4" outlineLevel="3" x14ac:dyDescent="0.35">
      <c r="A73" s="47" t="s">
        <v>2104</v>
      </c>
      <c r="B73" s="195" t="s">
        <v>5</v>
      </c>
      <c r="C73" s="49">
        <v>1762776</v>
      </c>
      <c r="D73" s="49">
        <v>1762776</v>
      </c>
    </row>
    <row r="74" spans="1:4" outlineLevel="3" x14ac:dyDescent="0.35">
      <c r="A74" s="47" t="s">
        <v>2105</v>
      </c>
      <c r="B74" s="195" t="s">
        <v>5</v>
      </c>
      <c r="C74" s="49">
        <v>3749010</v>
      </c>
      <c r="D74" s="49">
        <v>3749010</v>
      </c>
    </row>
    <row r="75" spans="1:4" outlineLevel="3" x14ac:dyDescent="0.35">
      <c r="A75" s="47" t="s">
        <v>2106</v>
      </c>
      <c r="B75" s="195" t="s">
        <v>5</v>
      </c>
      <c r="C75" s="49">
        <v>805858</v>
      </c>
      <c r="D75" s="49">
        <v>805858</v>
      </c>
    </row>
    <row r="76" spans="1:4" outlineLevel="3" x14ac:dyDescent="0.35">
      <c r="A76" s="47" t="s">
        <v>74</v>
      </c>
      <c r="B76" s="195" t="s">
        <v>5</v>
      </c>
      <c r="C76" s="49">
        <v>297700</v>
      </c>
      <c r="D76" s="49">
        <v>297700</v>
      </c>
    </row>
    <row r="77" spans="1:4" outlineLevel="3" x14ac:dyDescent="0.35">
      <c r="A77" s="47" t="s">
        <v>2107</v>
      </c>
      <c r="B77" s="195" t="s">
        <v>5</v>
      </c>
      <c r="C77" s="49">
        <v>3259392</v>
      </c>
      <c r="D77" s="49">
        <v>3259392</v>
      </c>
    </row>
    <row r="78" spans="1:4" outlineLevel="3" x14ac:dyDescent="0.35">
      <c r="A78" s="47" t="s">
        <v>2108</v>
      </c>
      <c r="B78" s="195" t="s">
        <v>5</v>
      </c>
      <c r="C78" s="49">
        <v>1306594</v>
      </c>
      <c r="D78" s="49">
        <v>1306594</v>
      </c>
    </row>
    <row r="79" spans="1:4" outlineLevel="3" x14ac:dyDescent="0.35">
      <c r="A79" s="47" t="s">
        <v>77</v>
      </c>
      <c r="B79" s="195" t="s">
        <v>5</v>
      </c>
      <c r="C79" s="49">
        <v>3028056</v>
      </c>
      <c r="D79" s="49">
        <v>3028056</v>
      </c>
    </row>
    <row r="80" spans="1:4" outlineLevel="3" x14ac:dyDescent="0.35">
      <c r="A80" s="47" t="s">
        <v>78</v>
      </c>
      <c r="B80" s="195" t="s">
        <v>5</v>
      </c>
      <c r="C80" s="49">
        <v>1857156</v>
      </c>
      <c r="D80" s="49">
        <v>1857156</v>
      </c>
    </row>
    <row r="81" spans="1:4" outlineLevel="3" x14ac:dyDescent="0.35">
      <c r="A81" s="47" t="s">
        <v>2109</v>
      </c>
      <c r="B81" s="195" t="s">
        <v>5</v>
      </c>
      <c r="C81" s="49">
        <v>1794844</v>
      </c>
      <c r="D81" s="49">
        <v>1794844</v>
      </c>
    </row>
    <row r="82" spans="1:4" outlineLevel="3" x14ac:dyDescent="0.35">
      <c r="A82" s="47" t="s">
        <v>2110</v>
      </c>
      <c r="B82" s="195" t="s">
        <v>5</v>
      </c>
      <c r="C82" s="49">
        <v>3441168</v>
      </c>
      <c r="D82" s="49">
        <v>3441168</v>
      </c>
    </row>
    <row r="83" spans="1:4" outlineLevel="3" x14ac:dyDescent="0.35">
      <c r="A83" s="47" t="s">
        <v>2111</v>
      </c>
      <c r="B83" s="195" t="s">
        <v>5</v>
      </c>
      <c r="C83" s="49">
        <v>4892157</v>
      </c>
      <c r="D83" s="49">
        <v>4892157</v>
      </c>
    </row>
    <row r="84" spans="1:4" outlineLevel="3" x14ac:dyDescent="0.35">
      <c r="A84" s="47" t="s">
        <v>2112</v>
      </c>
      <c r="B84" s="195" t="s">
        <v>5</v>
      </c>
      <c r="C84" s="49">
        <v>935795</v>
      </c>
      <c r="D84" s="49">
        <v>935795</v>
      </c>
    </row>
    <row r="85" spans="1:4" outlineLevel="3" x14ac:dyDescent="0.35">
      <c r="A85" s="47" t="s">
        <v>84</v>
      </c>
      <c r="B85" s="195" t="s">
        <v>5</v>
      </c>
      <c r="C85" s="49">
        <v>247200</v>
      </c>
      <c r="D85" s="49">
        <v>247200</v>
      </c>
    </row>
    <row r="86" spans="1:4" outlineLevel="3" x14ac:dyDescent="0.35">
      <c r="A86" s="47" t="s">
        <v>2113</v>
      </c>
      <c r="B86" s="195" t="s">
        <v>5</v>
      </c>
      <c r="C86" s="49">
        <v>3755160</v>
      </c>
      <c r="D86" s="49">
        <v>3755160</v>
      </c>
    </row>
    <row r="87" spans="1:4" outlineLevel="3" x14ac:dyDescent="0.35">
      <c r="A87" s="47" t="s">
        <v>2114</v>
      </c>
      <c r="B87" s="195" t="s">
        <v>5</v>
      </c>
      <c r="C87" s="49">
        <v>6266458</v>
      </c>
      <c r="D87" s="49">
        <v>6266458</v>
      </c>
    </row>
    <row r="88" spans="1:4" outlineLevel="3" x14ac:dyDescent="0.35">
      <c r="A88" s="47" t="s">
        <v>2115</v>
      </c>
      <c r="B88" s="195" t="s">
        <v>5</v>
      </c>
      <c r="C88" s="49">
        <v>1720542</v>
      </c>
      <c r="D88" s="49">
        <v>1720542</v>
      </c>
    </row>
    <row r="89" spans="1:4" outlineLevel="3" x14ac:dyDescent="0.35">
      <c r="A89" s="47" t="s">
        <v>88</v>
      </c>
      <c r="B89" s="195" t="s">
        <v>5</v>
      </c>
      <c r="C89" s="49">
        <v>1157003</v>
      </c>
      <c r="D89" s="49">
        <v>1157003</v>
      </c>
    </row>
    <row r="90" spans="1:4" outlineLevel="3" x14ac:dyDescent="0.35">
      <c r="A90" s="47" t="s">
        <v>2116</v>
      </c>
      <c r="B90" s="195" t="s">
        <v>5</v>
      </c>
      <c r="C90" s="49">
        <v>596616</v>
      </c>
      <c r="D90" s="49">
        <v>596616</v>
      </c>
    </row>
    <row r="91" spans="1:4" outlineLevel="3" x14ac:dyDescent="0.35">
      <c r="A91" s="47" t="s">
        <v>2117</v>
      </c>
      <c r="B91" s="195" t="s">
        <v>5</v>
      </c>
      <c r="C91" s="49">
        <v>1042740</v>
      </c>
      <c r="D91" s="49">
        <v>1042740</v>
      </c>
    </row>
    <row r="92" spans="1:4" outlineLevel="3" x14ac:dyDescent="0.35">
      <c r="A92" s="47" t="s">
        <v>2118</v>
      </c>
      <c r="B92" s="195" t="s">
        <v>5</v>
      </c>
      <c r="C92" s="49">
        <v>947129</v>
      </c>
      <c r="D92" s="49">
        <v>947129</v>
      </c>
    </row>
    <row r="93" spans="1:4" outlineLevel="3" x14ac:dyDescent="0.35">
      <c r="A93" s="47" t="s">
        <v>2119</v>
      </c>
      <c r="B93" s="195" t="s">
        <v>5</v>
      </c>
      <c r="C93" s="49">
        <v>1200900</v>
      </c>
      <c r="D93" s="49">
        <v>1200900</v>
      </c>
    </row>
    <row r="94" spans="1:4" outlineLevel="3" x14ac:dyDescent="0.35">
      <c r="A94" s="47" t="s">
        <v>2120</v>
      </c>
      <c r="B94" s="195" t="s">
        <v>5</v>
      </c>
      <c r="C94" s="49">
        <v>991745</v>
      </c>
      <c r="D94" s="49">
        <v>991745</v>
      </c>
    </row>
    <row r="95" spans="1:4" outlineLevel="3" x14ac:dyDescent="0.35">
      <c r="A95" s="47" t="s">
        <v>2121</v>
      </c>
      <c r="B95" s="195" t="s">
        <v>5</v>
      </c>
      <c r="C95" s="49">
        <v>1175189</v>
      </c>
      <c r="D95" s="49">
        <v>1175189</v>
      </c>
    </row>
    <row r="96" spans="1:4" outlineLevel="3" x14ac:dyDescent="0.35">
      <c r="A96" s="47" t="s">
        <v>95</v>
      </c>
      <c r="B96" s="195" t="s">
        <v>5</v>
      </c>
      <c r="C96" s="49">
        <v>1413360</v>
      </c>
      <c r="D96" s="49">
        <v>1413360</v>
      </c>
    </row>
    <row r="97" spans="1:4" outlineLevel="3" x14ac:dyDescent="0.35">
      <c r="A97" s="47" t="s">
        <v>2122</v>
      </c>
      <c r="B97" s="195" t="s">
        <v>5</v>
      </c>
      <c r="C97" s="49">
        <v>1073424</v>
      </c>
      <c r="D97" s="49">
        <v>1073424</v>
      </c>
    </row>
    <row r="98" spans="1:4" outlineLevel="3" x14ac:dyDescent="0.35">
      <c r="A98" s="47" t="s">
        <v>2123</v>
      </c>
      <c r="B98" s="195" t="s">
        <v>5</v>
      </c>
      <c r="C98" s="49">
        <v>785460</v>
      </c>
      <c r="D98" s="49">
        <v>785460</v>
      </c>
    </row>
    <row r="99" spans="1:4" outlineLevel="3" x14ac:dyDescent="0.35">
      <c r="A99" s="47" t="s">
        <v>2124</v>
      </c>
      <c r="B99" s="195" t="s">
        <v>5</v>
      </c>
      <c r="C99" s="49">
        <v>705216</v>
      </c>
      <c r="D99" s="49">
        <v>705216</v>
      </c>
    </row>
    <row r="100" spans="1:4" outlineLevel="3" x14ac:dyDescent="0.35">
      <c r="A100" s="47" t="s">
        <v>99</v>
      </c>
      <c r="B100" s="195" t="s">
        <v>5</v>
      </c>
      <c r="C100" s="49">
        <v>483276</v>
      </c>
      <c r="D100" s="49">
        <v>483276</v>
      </c>
    </row>
    <row r="101" spans="1:4" outlineLevel="3" x14ac:dyDescent="0.35">
      <c r="A101" s="47" t="s">
        <v>2125</v>
      </c>
      <c r="B101" s="195" t="s">
        <v>5</v>
      </c>
      <c r="C101" s="49">
        <v>1233162</v>
      </c>
      <c r="D101" s="49">
        <v>1233162</v>
      </c>
    </row>
    <row r="102" spans="1:4" outlineLevel="3" x14ac:dyDescent="0.35">
      <c r="A102" s="47" t="s">
        <v>102</v>
      </c>
      <c r="B102" s="195" t="s">
        <v>5</v>
      </c>
      <c r="C102" s="49">
        <v>4387555</v>
      </c>
      <c r="D102" s="49">
        <v>4387555</v>
      </c>
    </row>
    <row r="103" spans="1:4" outlineLevel="3" x14ac:dyDescent="0.35">
      <c r="A103" s="47" t="s">
        <v>2126</v>
      </c>
      <c r="B103" s="195" t="s">
        <v>5</v>
      </c>
      <c r="C103" s="49">
        <v>2250068</v>
      </c>
      <c r="D103" s="49">
        <v>2250068</v>
      </c>
    </row>
    <row r="104" spans="1:4" outlineLevel="3" x14ac:dyDescent="0.35">
      <c r="A104" s="47" t="s">
        <v>104</v>
      </c>
      <c r="B104" s="195" t="s">
        <v>5</v>
      </c>
      <c r="C104" s="49">
        <v>4449168</v>
      </c>
      <c r="D104" s="49">
        <v>4449168</v>
      </c>
    </row>
    <row r="105" spans="1:4" outlineLevel="3" x14ac:dyDescent="0.35">
      <c r="A105" s="47" t="s">
        <v>105</v>
      </c>
      <c r="B105" s="195" t="s">
        <v>5</v>
      </c>
      <c r="C105" s="49">
        <v>3274542</v>
      </c>
      <c r="D105" s="49">
        <v>3274542</v>
      </c>
    </row>
    <row r="106" spans="1:4" outlineLevel="3" x14ac:dyDescent="0.35">
      <c r="A106" s="47" t="s">
        <v>2127</v>
      </c>
      <c r="B106" s="195" t="s">
        <v>5</v>
      </c>
      <c r="C106" s="49">
        <v>1300145</v>
      </c>
      <c r="D106" s="49">
        <v>1300145</v>
      </c>
    </row>
    <row r="107" spans="1:4" outlineLevel="3" x14ac:dyDescent="0.35">
      <c r="A107" s="47" t="s">
        <v>2128</v>
      </c>
      <c r="B107" s="195" t="s">
        <v>5</v>
      </c>
      <c r="C107" s="49">
        <v>411730</v>
      </c>
      <c r="D107" s="49">
        <v>411730</v>
      </c>
    </row>
    <row r="108" spans="1:4" outlineLevel="3" x14ac:dyDescent="0.35">
      <c r="A108" s="47" t="s">
        <v>109</v>
      </c>
      <c r="B108" s="195" t="s">
        <v>5</v>
      </c>
      <c r="C108" s="49">
        <v>778392</v>
      </c>
      <c r="D108" s="49">
        <v>778392</v>
      </c>
    </row>
    <row r="109" spans="1:4" outlineLevel="3" x14ac:dyDescent="0.35">
      <c r="A109" s="47" t="s">
        <v>2129</v>
      </c>
      <c r="B109" s="195" t="s">
        <v>5</v>
      </c>
      <c r="C109" s="49">
        <v>1000248</v>
      </c>
      <c r="D109" s="49">
        <v>1000248</v>
      </c>
    </row>
    <row r="110" spans="1:4" outlineLevel="3" x14ac:dyDescent="0.35">
      <c r="A110" s="47" t="s">
        <v>111</v>
      </c>
      <c r="B110" s="195" t="s">
        <v>5</v>
      </c>
      <c r="C110" s="49">
        <v>513361</v>
      </c>
      <c r="D110" s="49">
        <v>513361</v>
      </c>
    </row>
    <row r="111" spans="1:4" outlineLevel="3" x14ac:dyDescent="0.35">
      <c r="A111" s="47" t="s">
        <v>2130</v>
      </c>
      <c r="B111" s="195" t="s">
        <v>5</v>
      </c>
      <c r="C111" s="49">
        <v>1311912</v>
      </c>
      <c r="D111" s="49">
        <v>1311912</v>
      </c>
    </row>
    <row r="112" spans="1:4" outlineLevel="3" x14ac:dyDescent="0.35">
      <c r="A112" s="47" t="s">
        <v>2131</v>
      </c>
      <c r="B112" s="195" t="s">
        <v>5</v>
      </c>
      <c r="C112" s="49">
        <v>2141436</v>
      </c>
      <c r="D112" s="49">
        <v>2141436</v>
      </c>
    </row>
    <row r="113" spans="1:4" outlineLevel="3" x14ac:dyDescent="0.35">
      <c r="A113" s="47" t="s">
        <v>2132</v>
      </c>
      <c r="B113" s="195" t="s">
        <v>5</v>
      </c>
      <c r="C113" s="49">
        <v>1224516</v>
      </c>
      <c r="D113" s="49">
        <v>1224516</v>
      </c>
    </row>
    <row r="114" spans="1:4" outlineLevel="3" x14ac:dyDescent="0.35">
      <c r="A114" s="47" t="s">
        <v>2133</v>
      </c>
      <c r="B114" s="195" t="s">
        <v>5</v>
      </c>
      <c r="C114" s="49">
        <v>952714</v>
      </c>
      <c r="D114" s="49">
        <v>952714</v>
      </c>
    </row>
    <row r="115" spans="1:4" outlineLevel="3" x14ac:dyDescent="0.35">
      <c r="A115" s="47" t="s">
        <v>2134</v>
      </c>
      <c r="B115" s="195" t="s">
        <v>5</v>
      </c>
      <c r="C115" s="49">
        <v>1916296</v>
      </c>
      <c r="D115" s="49">
        <v>1916296</v>
      </c>
    </row>
    <row r="116" spans="1:4" outlineLevel="3" x14ac:dyDescent="0.35">
      <c r="A116" s="47" t="s">
        <v>2135</v>
      </c>
      <c r="B116" s="195" t="s">
        <v>5</v>
      </c>
      <c r="C116" s="49">
        <v>1594114</v>
      </c>
      <c r="D116" s="49">
        <v>1594114</v>
      </c>
    </row>
    <row r="117" spans="1:4" outlineLevel="3" x14ac:dyDescent="0.35">
      <c r="A117" s="47" t="s">
        <v>119</v>
      </c>
      <c r="B117" s="195" t="s">
        <v>5</v>
      </c>
      <c r="C117" s="49">
        <v>1337898</v>
      </c>
      <c r="D117" s="49">
        <v>1337898</v>
      </c>
    </row>
    <row r="118" spans="1:4" outlineLevel="3" x14ac:dyDescent="0.35">
      <c r="A118" s="47" t="s">
        <v>2136</v>
      </c>
      <c r="B118" s="195" t="s">
        <v>5</v>
      </c>
      <c r="C118" s="49">
        <v>939707</v>
      </c>
      <c r="D118" s="49">
        <v>939707</v>
      </c>
    </row>
    <row r="119" spans="1:4" outlineLevel="3" x14ac:dyDescent="0.35">
      <c r="A119" s="47" t="s">
        <v>2137</v>
      </c>
      <c r="B119" s="195" t="s">
        <v>5</v>
      </c>
      <c r="C119" s="49">
        <v>2594073</v>
      </c>
      <c r="D119" s="49">
        <v>2594073</v>
      </c>
    </row>
    <row r="120" spans="1:4" outlineLevel="3" x14ac:dyDescent="0.35">
      <c r="A120" s="47" t="s">
        <v>2138</v>
      </c>
      <c r="B120" s="195" t="s">
        <v>5</v>
      </c>
      <c r="C120" s="49">
        <v>1540836</v>
      </c>
      <c r="D120" s="49">
        <v>1540836</v>
      </c>
    </row>
    <row r="121" spans="1:4" outlineLevel="2" x14ac:dyDescent="0.35">
      <c r="A121" s="205" t="s">
        <v>4705</v>
      </c>
      <c r="B121" s="196" t="s">
        <v>4629</v>
      </c>
      <c r="C121" s="171">
        <f>SUBTOTAL(9,C4:C120)</f>
        <v>205545217</v>
      </c>
      <c r="D121" s="171">
        <f>SUBTOTAL(9,D4:D120)</f>
        <v>205545217</v>
      </c>
    </row>
    <row r="122" spans="1:4" outlineLevel="2" x14ac:dyDescent="0.35">
      <c r="A122" s="47"/>
      <c r="B122" s="196"/>
      <c r="C122" s="49"/>
      <c r="D122" s="49"/>
    </row>
    <row r="123" spans="1:4" outlineLevel="3" x14ac:dyDescent="0.35">
      <c r="A123" s="51" t="s">
        <v>2139</v>
      </c>
      <c r="B123" s="195" t="s">
        <v>144</v>
      </c>
      <c r="C123" s="49">
        <v>509593</v>
      </c>
      <c r="D123" s="49">
        <v>509593</v>
      </c>
    </row>
    <row r="124" spans="1:4" outlineLevel="3" x14ac:dyDescent="0.35">
      <c r="A124" s="51" t="s">
        <v>146</v>
      </c>
      <c r="B124" s="195" t="s">
        <v>144</v>
      </c>
      <c r="C124" s="49">
        <v>236380</v>
      </c>
      <c r="D124" s="49">
        <v>236380</v>
      </c>
    </row>
    <row r="125" spans="1:4" outlineLevel="3" x14ac:dyDescent="0.35">
      <c r="A125" s="51" t="s">
        <v>2140</v>
      </c>
      <c r="B125" s="195" t="s">
        <v>144</v>
      </c>
      <c r="C125" s="49">
        <v>538583</v>
      </c>
      <c r="D125" s="49">
        <v>538583</v>
      </c>
    </row>
    <row r="126" spans="1:4" outlineLevel="3" x14ac:dyDescent="0.35">
      <c r="A126" s="51" t="s">
        <v>148</v>
      </c>
      <c r="B126" s="195" t="s">
        <v>144</v>
      </c>
      <c r="C126" s="49">
        <v>507363</v>
      </c>
      <c r="D126" s="49">
        <v>507363</v>
      </c>
    </row>
    <row r="127" spans="1:4" outlineLevel="3" x14ac:dyDescent="0.35">
      <c r="A127" s="51" t="s">
        <v>151</v>
      </c>
      <c r="B127" s="195" t="s">
        <v>144</v>
      </c>
      <c r="C127" s="49">
        <v>559035</v>
      </c>
      <c r="D127" s="49">
        <v>559035</v>
      </c>
    </row>
    <row r="128" spans="1:4" outlineLevel="3" x14ac:dyDescent="0.35">
      <c r="A128" s="51" t="s">
        <v>154</v>
      </c>
      <c r="B128" s="195" t="s">
        <v>144</v>
      </c>
      <c r="C128" s="49">
        <v>192933</v>
      </c>
      <c r="D128" s="49">
        <v>192933</v>
      </c>
    </row>
    <row r="129" spans="1:4" outlineLevel="3" x14ac:dyDescent="0.35">
      <c r="A129" s="51" t="s">
        <v>2141</v>
      </c>
      <c r="B129" s="195" t="s">
        <v>144</v>
      </c>
      <c r="C129" s="49">
        <v>306663</v>
      </c>
      <c r="D129" s="49">
        <v>306663</v>
      </c>
    </row>
    <row r="130" spans="1:4" outlineLevel="3" x14ac:dyDescent="0.35">
      <c r="A130" s="51" t="s">
        <v>2142</v>
      </c>
      <c r="B130" s="195" t="s">
        <v>144</v>
      </c>
      <c r="C130" s="49">
        <v>540091</v>
      </c>
      <c r="D130" s="49">
        <v>540091</v>
      </c>
    </row>
    <row r="131" spans="1:4" outlineLevel="3" x14ac:dyDescent="0.35">
      <c r="A131" s="51" t="s">
        <v>2143</v>
      </c>
      <c r="B131" s="195" t="s">
        <v>144</v>
      </c>
      <c r="C131" s="49">
        <v>549733</v>
      </c>
      <c r="D131" s="49">
        <v>549733</v>
      </c>
    </row>
    <row r="132" spans="1:4" outlineLevel="3" x14ac:dyDescent="0.35">
      <c r="A132" s="51" t="s">
        <v>2144</v>
      </c>
      <c r="B132" s="195" t="s">
        <v>144</v>
      </c>
      <c r="C132" s="49">
        <v>514053</v>
      </c>
      <c r="D132" s="49">
        <v>514053</v>
      </c>
    </row>
    <row r="133" spans="1:4" outlineLevel="3" x14ac:dyDescent="0.35">
      <c r="A133" s="51" t="s">
        <v>2145</v>
      </c>
      <c r="B133" s="195" t="s">
        <v>144</v>
      </c>
      <c r="C133" s="49">
        <v>201853</v>
      </c>
      <c r="D133" s="49">
        <v>201853</v>
      </c>
    </row>
    <row r="134" spans="1:4" outlineLevel="3" x14ac:dyDescent="0.35">
      <c r="A134" s="51" t="s">
        <v>159</v>
      </c>
      <c r="B134" s="195" t="s">
        <v>144</v>
      </c>
      <c r="C134" s="49">
        <v>273213</v>
      </c>
      <c r="D134" s="49">
        <v>273213</v>
      </c>
    </row>
    <row r="135" spans="1:4" outlineLevel="3" x14ac:dyDescent="0.35">
      <c r="A135" s="51" t="s">
        <v>2146</v>
      </c>
      <c r="B135" s="195" t="s">
        <v>144</v>
      </c>
      <c r="C135" s="49">
        <v>112653</v>
      </c>
      <c r="D135" s="49">
        <v>112653</v>
      </c>
    </row>
    <row r="136" spans="1:4" outlineLevel="3" x14ac:dyDescent="0.35">
      <c r="A136" s="51" t="s">
        <v>2147</v>
      </c>
      <c r="B136" s="195" t="s">
        <v>144</v>
      </c>
      <c r="C136" s="49">
        <v>302203</v>
      </c>
      <c r="D136" s="49">
        <v>302203</v>
      </c>
    </row>
    <row r="137" spans="1:4" outlineLevel="3" x14ac:dyDescent="0.35">
      <c r="A137" s="51" t="s">
        <v>2148</v>
      </c>
      <c r="B137" s="195" t="s">
        <v>144</v>
      </c>
      <c r="C137" s="49">
        <v>302203</v>
      </c>
      <c r="D137" s="49">
        <v>302203</v>
      </c>
    </row>
    <row r="138" spans="1:4" outlineLevel="3" x14ac:dyDescent="0.35">
      <c r="A138" s="51" t="s">
        <v>161</v>
      </c>
      <c r="B138" s="195" t="s">
        <v>144</v>
      </c>
      <c r="C138" s="49">
        <v>527433</v>
      </c>
      <c r="D138" s="49">
        <v>527433</v>
      </c>
    </row>
    <row r="139" spans="1:4" outlineLevel="3" x14ac:dyDescent="0.35">
      <c r="A139" s="51" t="s">
        <v>2149</v>
      </c>
      <c r="B139" s="195" t="s">
        <v>144</v>
      </c>
      <c r="C139" s="49">
        <v>94808</v>
      </c>
      <c r="D139" s="49">
        <v>94808</v>
      </c>
    </row>
    <row r="140" spans="1:4" outlineLevel="3" x14ac:dyDescent="0.35">
      <c r="A140" s="51" t="s">
        <v>2150</v>
      </c>
      <c r="B140" s="195" t="s">
        <v>144</v>
      </c>
      <c r="C140" s="49">
        <v>275443</v>
      </c>
      <c r="D140" s="49">
        <v>275443</v>
      </c>
    </row>
    <row r="141" spans="1:4" outlineLevel="3" x14ac:dyDescent="0.35">
      <c r="A141" s="51" t="s">
        <v>2151</v>
      </c>
      <c r="B141" s="195" t="s">
        <v>144</v>
      </c>
      <c r="C141" s="49">
        <v>157253</v>
      </c>
      <c r="D141" s="49">
        <v>157253</v>
      </c>
    </row>
    <row r="142" spans="1:4" outlineLevel="3" x14ac:dyDescent="0.35">
      <c r="A142" s="51" t="s">
        <v>2152</v>
      </c>
      <c r="B142" s="195" t="s">
        <v>144</v>
      </c>
      <c r="C142" s="49">
        <v>444923</v>
      </c>
      <c r="D142" s="49">
        <v>444923</v>
      </c>
    </row>
    <row r="143" spans="1:4" outlineLevel="3" x14ac:dyDescent="0.35">
      <c r="A143" s="51" t="s">
        <v>2153</v>
      </c>
      <c r="B143" s="195" t="s">
        <v>144</v>
      </c>
      <c r="C143" s="49">
        <v>286715</v>
      </c>
      <c r="D143" s="49">
        <v>286715</v>
      </c>
    </row>
    <row r="144" spans="1:4" outlineLevel="3" x14ac:dyDescent="0.35">
      <c r="A144" s="51" t="s">
        <v>2154</v>
      </c>
      <c r="B144" s="195" t="s">
        <v>144</v>
      </c>
      <c r="C144" s="49">
        <v>350651</v>
      </c>
      <c r="D144" s="49">
        <v>350651</v>
      </c>
    </row>
    <row r="145" spans="1:4" outlineLevel="3" x14ac:dyDescent="0.35">
      <c r="A145" s="51" t="s">
        <v>2155</v>
      </c>
      <c r="B145" s="195" t="s">
        <v>144</v>
      </c>
      <c r="C145" s="49">
        <v>97646</v>
      </c>
      <c r="D145" s="49">
        <v>97646</v>
      </c>
    </row>
    <row r="146" spans="1:4" outlineLevel="3" x14ac:dyDescent="0.35">
      <c r="A146" s="51" t="s">
        <v>2156</v>
      </c>
      <c r="B146" s="195" t="s">
        <v>144</v>
      </c>
      <c r="C146" s="49">
        <v>220770</v>
      </c>
      <c r="D146" s="49">
        <v>220770</v>
      </c>
    </row>
    <row r="147" spans="1:4" outlineLevel="3" x14ac:dyDescent="0.35">
      <c r="A147" s="51" t="s">
        <v>2157</v>
      </c>
      <c r="B147" s="195" t="s">
        <v>144</v>
      </c>
      <c r="C147" s="49">
        <v>634811</v>
      </c>
      <c r="D147" s="49">
        <v>634811</v>
      </c>
    </row>
    <row r="148" spans="1:4" outlineLevel="3" x14ac:dyDescent="0.35">
      <c r="A148" s="51" t="s">
        <v>2158</v>
      </c>
      <c r="B148" s="195" t="s">
        <v>144</v>
      </c>
      <c r="C148" s="49">
        <v>208593</v>
      </c>
      <c r="D148" s="49">
        <v>208593</v>
      </c>
    </row>
    <row r="149" spans="1:4" outlineLevel="3" x14ac:dyDescent="0.35">
      <c r="A149" s="51" t="s">
        <v>2159</v>
      </c>
      <c r="B149" s="195" t="s">
        <v>144</v>
      </c>
      <c r="C149" s="49">
        <v>60752</v>
      </c>
      <c r="D149" s="49">
        <v>60752</v>
      </c>
    </row>
    <row r="150" spans="1:4" outlineLevel="3" x14ac:dyDescent="0.35">
      <c r="A150" s="51" t="s">
        <v>2160</v>
      </c>
      <c r="B150" s="195" t="s">
        <v>144</v>
      </c>
      <c r="C150" s="49">
        <v>45143</v>
      </c>
      <c r="D150" s="49">
        <v>45143</v>
      </c>
    </row>
    <row r="151" spans="1:4" outlineLevel="3" x14ac:dyDescent="0.35">
      <c r="A151" s="51" t="s">
        <v>2161</v>
      </c>
      <c r="B151" s="195" t="s">
        <v>144</v>
      </c>
      <c r="C151" s="49">
        <v>42570</v>
      </c>
      <c r="D151" s="49">
        <v>42570</v>
      </c>
    </row>
    <row r="152" spans="1:4" outlineLevel="3" x14ac:dyDescent="0.35">
      <c r="A152" s="51" t="s">
        <v>2162</v>
      </c>
      <c r="B152" s="195" t="s">
        <v>144</v>
      </c>
      <c r="C152" s="49">
        <v>141643</v>
      </c>
      <c r="D152" s="49">
        <v>141643</v>
      </c>
    </row>
    <row r="153" spans="1:4" outlineLevel="3" x14ac:dyDescent="0.35">
      <c r="A153" s="51" t="s">
        <v>2163</v>
      </c>
      <c r="B153" s="195" t="s">
        <v>144</v>
      </c>
      <c r="C153" s="49">
        <v>105963</v>
      </c>
      <c r="D153" s="49">
        <v>105963</v>
      </c>
    </row>
    <row r="154" spans="1:4" outlineLevel="3" x14ac:dyDescent="0.35">
      <c r="A154" s="51" t="s">
        <v>176</v>
      </c>
      <c r="B154" s="195" t="s">
        <v>144</v>
      </c>
      <c r="C154" s="49">
        <v>51084</v>
      </c>
      <c r="D154" s="49">
        <v>51084</v>
      </c>
    </row>
    <row r="155" spans="1:4" outlineLevel="3" x14ac:dyDescent="0.35">
      <c r="A155" s="51" t="s">
        <v>2164</v>
      </c>
      <c r="B155" s="195" t="s">
        <v>144</v>
      </c>
      <c r="C155" s="49">
        <v>861952</v>
      </c>
      <c r="D155" s="49">
        <v>861952</v>
      </c>
    </row>
    <row r="156" spans="1:4" outlineLevel="3" x14ac:dyDescent="0.35">
      <c r="A156" s="51" t="s">
        <v>2165</v>
      </c>
      <c r="B156" s="195" t="s">
        <v>144</v>
      </c>
      <c r="C156" s="49">
        <v>710587</v>
      </c>
      <c r="D156" s="49">
        <v>710587</v>
      </c>
    </row>
    <row r="157" spans="1:4" outlineLevel="3" x14ac:dyDescent="0.35">
      <c r="A157" s="51" t="s">
        <v>2166</v>
      </c>
      <c r="B157" s="195" t="s">
        <v>144</v>
      </c>
      <c r="C157" s="49">
        <v>84875</v>
      </c>
      <c r="D157" s="49">
        <v>84875</v>
      </c>
    </row>
    <row r="158" spans="1:4" outlineLevel="3" x14ac:dyDescent="0.35">
      <c r="A158" s="51" t="s">
        <v>180</v>
      </c>
      <c r="B158" s="195" t="s">
        <v>144</v>
      </c>
      <c r="C158" s="49">
        <v>43724</v>
      </c>
      <c r="D158" s="49">
        <v>43724</v>
      </c>
    </row>
    <row r="159" spans="1:4" outlineLevel="3" x14ac:dyDescent="0.35">
      <c r="A159" s="51" t="s">
        <v>182</v>
      </c>
      <c r="B159" s="195" t="s">
        <v>144</v>
      </c>
      <c r="C159" s="49">
        <v>336730</v>
      </c>
      <c r="D159" s="49">
        <v>336730</v>
      </c>
    </row>
    <row r="160" spans="1:4" outlineLevel="3" x14ac:dyDescent="0.35">
      <c r="A160" s="51" t="s">
        <v>183</v>
      </c>
      <c r="B160" s="195" t="s">
        <v>144</v>
      </c>
      <c r="C160" s="49">
        <v>126033</v>
      </c>
      <c r="D160" s="49">
        <v>126033</v>
      </c>
    </row>
    <row r="161" spans="1:4" outlineLevel="3" x14ac:dyDescent="0.35">
      <c r="A161" s="51" t="s">
        <v>2167</v>
      </c>
      <c r="B161" s="195" t="s">
        <v>144</v>
      </c>
      <c r="C161" s="49">
        <v>210939</v>
      </c>
      <c r="D161" s="49">
        <v>210939</v>
      </c>
    </row>
    <row r="162" spans="1:4" outlineLevel="3" x14ac:dyDescent="0.35">
      <c r="A162" s="51" t="s">
        <v>185</v>
      </c>
      <c r="B162" s="195" t="s">
        <v>144</v>
      </c>
      <c r="C162" s="49">
        <v>46562</v>
      </c>
      <c r="D162" s="49">
        <v>46562</v>
      </c>
    </row>
    <row r="163" spans="1:4" outlineLevel="3" x14ac:dyDescent="0.35">
      <c r="A163" s="51" t="s">
        <v>2168</v>
      </c>
      <c r="B163" s="195" t="s">
        <v>144</v>
      </c>
      <c r="C163" s="49">
        <v>50819</v>
      </c>
      <c r="D163" s="49">
        <v>50819</v>
      </c>
    </row>
    <row r="164" spans="1:4" outlineLevel="3" x14ac:dyDescent="0.35">
      <c r="A164" s="51" t="s">
        <v>187</v>
      </c>
      <c r="B164" s="195" t="s">
        <v>144</v>
      </c>
      <c r="C164" s="49">
        <v>101856</v>
      </c>
      <c r="D164" s="49">
        <v>101856</v>
      </c>
    </row>
    <row r="165" spans="1:4" outlineLevel="3" x14ac:dyDescent="0.35">
      <c r="A165" s="51" t="s">
        <v>2169</v>
      </c>
      <c r="B165" s="195" t="s">
        <v>144</v>
      </c>
      <c r="C165" s="49">
        <v>66428</v>
      </c>
      <c r="D165" s="49">
        <v>66428</v>
      </c>
    </row>
    <row r="166" spans="1:4" outlineLevel="3" x14ac:dyDescent="0.35">
      <c r="A166" s="51" t="s">
        <v>2170</v>
      </c>
      <c r="B166" s="195" t="s">
        <v>144</v>
      </c>
      <c r="C166" s="49">
        <v>136030</v>
      </c>
      <c r="D166" s="49">
        <v>136030</v>
      </c>
    </row>
    <row r="167" spans="1:4" outlineLevel="3" x14ac:dyDescent="0.35">
      <c r="A167" s="51" t="s">
        <v>191</v>
      </c>
      <c r="B167" s="195" t="s">
        <v>144</v>
      </c>
      <c r="C167" s="49">
        <v>147180</v>
      </c>
      <c r="D167" s="49">
        <v>147180</v>
      </c>
    </row>
    <row r="168" spans="1:4" outlineLevel="3" x14ac:dyDescent="0.35">
      <c r="A168" s="51" t="s">
        <v>2171</v>
      </c>
      <c r="B168" s="195" t="s">
        <v>144</v>
      </c>
      <c r="C168" s="49">
        <v>63855</v>
      </c>
      <c r="D168" s="49">
        <v>63855</v>
      </c>
    </row>
    <row r="169" spans="1:4" outlineLevel="3" x14ac:dyDescent="0.35">
      <c r="A169" s="51" t="s">
        <v>193</v>
      </c>
      <c r="B169" s="195" t="s">
        <v>144</v>
      </c>
      <c r="C169" s="49">
        <v>119196</v>
      </c>
      <c r="D169" s="49">
        <v>119196</v>
      </c>
    </row>
    <row r="170" spans="1:4" outlineLevel="3" x14ac:dyDescent="0.35">
      <c r="A170" s="51" t="s">
        <v>194</v>
      </c>
      <c r="B170" s="195" t="s">
        <v>144</v>
      </c>
      <c r="C170" s="49">
        <v>43724</v>
      </c>
      <c r="D170" s="49">
        <v>43724</v>
      </c>
    </row>
    <row r="171" spans="1:4" outlineLevel="3" x14ac:dyDescent="0.35">
      <c r="A171" s="51" t="s">
        <v>2172</v>
      </c>
      <c r="B171" s="195" t="s">
        <v>144</v>
      </c>
      <c r="C171" s="49">
        <v>75496</v>
      </c>
      <c r="D171" s="49">
        <v>75496</v>
      </c>
    </row>
    <row r="172" spans="1:4" outlineLevel="3" x14ac:dyDescent="0.35">
      <c r="A172" s="51" t="s">
        <v>2173</v>
      </c>
      <c r="B172" s="195" t="s">
        <v>144</v>
      </c>
      <c r="C172" s="49">
        <v>121573</v>
      </c>
      <c r="D172" s="49">
        <v>121573</v>
      </c>
    </row>
    <row r="173" spans="1:4" outlineLevel="3" x14ac:dyDescent="0.35">
      <c r="A173" s="51" t="s">
        <v>2174</v>
      </c>
      <c r="B173" s="195" t="s">
        <v>144</v>
      </c>
      <c r="C173" s="49">
        <v>56395</v>
      </c>
      <c r="D173" s="49">
        <v>56395</v>
      </c>
    </row>
    <row r="174" spans="1:4" outlineLevel="3" x14ac:dyDescent="0.35">
      <c r="A174" s="51" t="s">
        <v>2175</v>
      </c>
      <c r="B174" s="195" t="s">
        <v>144</v>
      </c>
      <c r="C174" s="49">
        <v>180630</v>
      </c>
      <c r="D174" s="49">
        <v>180630</v>
      </c>
    </row>
    <row r="175" spans="1:4" outlineLevel="3" x14ac:dyDescent="0.35">
      <c r="A175" s="51" t="s">
        <v>200</v>
      </c>
      <c r="B175" s="195" t="s">
        <v>144</v>
      </c>
      <c r="C175" s="49">
        <v>59333</v>
      </c>
      <c r="D175" s="49">
        <v>59333</v>
      </c>
    </row>
    <row r="176" spans="1:4" outlineLevel="3" x14ac:dyDescent="0.35">
      <c r="A176" s="51" t="s">
        <v>2176</v>
      </c>
      <c r="B176" s="195" t="s">
        <v>144</v>
      </c>
      <c r="C176" s="49">
        <v>70950</v>
      </c>
      <c r="D176" s="49">
        <v>70950</v>
      </c>
    </row>
    <row r="177" spans="1:4" outlineLevel="3" x14ac:dyDescent="0.35">
      <c r="A177" s="51" t="s">
        <v>2177</v>
      </c>
      <c r="B177" s="195" t="s">
        <v>144</v>
      </c>
      <c r="C177" s="49">
        <v>76361</v>
      </c>
      <c r="D177" s="49">
        <v>76361</v>
      </c>
    </row>
    <row r="178" spans="1:4" outlineLevel="3" x14ac:dyDescent="0.35">
      <c r="A178" s="51" t="s">
        <v>2178</v>
      </c>
      <c r="B178" s="195" t="s">
        <v>144</v>
      </c>
      <c r="C178" s="49">
        <v>46176</v>
      </c>
      <c r="D178" s="49">
        <v>46176</v>
      </c>
    </row>
    <row r="179" spans="1:4" outlineLevel="3" x14ac:dyDescent="0.35">
      <c r="A179" s="51" t="s">
        <v>2179</v>
      </c>
      <c r="B179" s="195" t="s">
        <v>144</v>
      </c>
      <c r="C179" s="49">
        <v>46562</v>
      </c>
      <c r="D179" s="49">
        <v>46562</v>
      </c>
    </row>
    <row r="180" spans="1:4" outlineLevel="3" x14ac:dyDescent="0.35">
      <c r="A180" s="51" t="s">
        <v>205</v>
      </c>
      <c r="B180" s="195" t="s">
        <v>144</v>
      </c>
      <c r="C180" s="49">
        <v>82302</v>
      </c>
      <c r="D180" s="49">
        <v>82302</v>
      </c>
    </row>
    <row r="181" spans="1:4" outlineLevel="3" x14ac:dyDescent="0.35">
      <c r="A181" s="51" t="s">
        <v>2180</v>
      </c>
      <c r="B181" s="195" t="s">
        <v>144</v>
      </c>
      <c r="C181" s="49">
        <v>63855</v>
      </c>
      <c r="D181" s="49">
        <v>63855</v>
      </c>
    </row>
    <row r="182" spans="1:4" outlineLevel="3" x14ac:dyDescent="0.35">
      <c r="A182" s="51" t="s">
        <v>2181</v>
      </c>
      <c r="B182" s="195" t="s">
        <v>144</v>
      </c>
      <c r="C182" s="49">
        <v>568507</v>
      </c>
      <c r="D182" s="49">
        <v>568507</v>
      </c>
    </row>
    <row r="183" spans="1:4" outlineLevel="3" x14ac:dyDescent="0.35">
      <c r="A183" s="51" t="s">
        <v>2182</v>
      </c>
      <c r="B183" s="195" t="s">
        <v>144</v>
      </c>
      <c r="C183" s="49">
        <v>82037</v>
      </c>
      <c r="D183" s="49">
        <v>82037</v>
      </c>
    </row>
    <row r="184" spans="1:4" outlineLevel="3" x14ac:dyDescent="0.35">
      <c r="A184" s="51" t="s">
        <v>2183</v>
      </c>
      <c r="B184" s="195" t="s">
        <v>144</v>
      </c>
      <c r="C184" s="49">
        <v>70685</v>
      </c>
      <c r="D184" s="49">
        <v>70685</v>
      </c>
    </row>
    <row r="185" spans="1:4" outlineLevel="3" x14ac:dyDescent="0.35">
      <c r="A185" s="51" t="s">
        <v>2184</v>
      </c>
      <c r="B185" s="195" t="s">
        <v>144</v>
      </c>
      <c r="C185" s="49">
        <v>170633</v>
      </c>
      <c r="D185" s="49">
        <v>170633</v>
      </c>
    </row>
    <row r="186" spans="1:4" outlineLevel="3" x14ac:dyDescent="0.35">
      <c r="A186" s="51" t="s">
        <v>2185</v>
      </c>
      <c r="B186" s="195" t="s">
        <v>144</v>
      </c>
      <c r="C186" s="49">
        <v>580953</v>
      </c>
      <c r="D186" s="49">
        <v>580953</v>
      </c>
    </row>
    <row r="187" spans="1:4" outlineLevel="3" x14ac:dyDescent="0.35">
      <c r="A187" s="51" t="s">
        <v>2186</v>
      </c>
      <c r="B187" s="195" t="s">
        <v>144</v>
      </c>
      <c r="C187" s="49">
        <v>97043</v>
      </c>
      <c r="D187" s="49">
        <v>97043</v>
      </c>
    </row>
    <row r="188" spans="1:4" outlineLevel="3" x14ac:dyDescent="0.35">
      <c r="A188" s="51" t="s">
        <v>213</v>
      </c>
      <c r="B188" s="195" t="s">
        <v>144</v>
      </c>
      <c r="C188" s="49">
        <v>39467</v>
      </c>
      <c r="D188" s="49">
        <v>39467</v>
      </c>
    </row>
    <row r="189" spans="1:4" outlineLevel="3" x14ac:dyDescent="0.35">
      <c r="A189" s="51" t="s">
        <v>2187</v>
      </c>
      <c r="B189" s="195" t="s">
        <v>144</v>
      </c>
      <c r="C189" s="49">
        <v>62171</v>
      </c>
      <c r="D189" s="49">
        <v>62171</v>
      </c>
    </row>
    <row r="190" spans="1:4" outlineLevel="3" x14ac:dyDescent="0.35">
      <c r="A190" s="51" t="s">
        <v>215</v>
      </c>
      <c r="B190" s="195" t="s">
        <v>144</v>
      </c>
      <c r="C190" s="49">
        <v>134953</v>
      </c>
      <c r="D190" s="49">
        <v>134953</v>
      </c>
    </row>
    <row r="191" spans="1:4" outlineLevel="3" x14ac:dyDescent="0.35">
      <c r="A191" s="51" t="s">
        <v>216</v>
      </c>
      <c r="B191" s="195" t="s">
        <v>144</v>
      </c>
      <c r="C191" s="49">
        <v>90551</v>
      </c>
      <c r="D191" s="49">
        <v>90551</v>
      </c>
    </row>
    <row r="192" spans="1:4" outlineLevel="3" x14ac:dyDescent="0.35">
      <c r="A192" s="51" t="s">
        <v>2188</v>
      </c>
      <c r="B192" s="195" t="s">
        <v>144</v>
      </c>
      <c r="C192" s="49">
        <v>123803</v>
      </c>
      <c r="D192" s="49">
        <v>123803</v>
      </c>
    </row>
    <row r="193" spans="1:4" outlineLevel="3" x14ac:dyDescent="0.35">
      <c r="A193" s="51" t="s">
        <v>218</v>
      </c>
      <c r="B193" s="195" t="s">
        <v>144</v>
      </c>
      <c r="C193" s="49">
        <v>67847</v>
      </c>
      <c r="D193" s="49">
        <v>67847</v>
      </c>
    </row>
    <row r="194" spans="1:4" outlineLevel="3" x14ac:dyDescent="0.35">
      <c r="A194" s="51" t="s">
        <v>2189</v>
      </c>
      <c r="B194" s="195" t="s">
        <v>144</v>
      </c>
      <c r="C194" s="49">
        <v>65009</v>
      </c>
      <c r="D194" s="49">
        <v>65009</v>
      </c>
    </row>
    <row r="195" spans="1:4" outlineLevel="3" x14ac:dyDescent="0.35">
      <c r="A195" s="51" t="s">
        <v>2190</v>
      </c>
      <c r="B195" s="195" t="s">
        <v>144</v>
      </c>
      <c r="C195" s="49">
        <v>313353</v>
      </c>
      <c r="D195" s="49">
        <v>313353</v>
      </c>
    </row>
    <row r="196" spans="1:4" outlineLevel="3" x14ac:dyDescent="0.35">
      <c r="A196" s="51" t="s">
        <v>2191</v>
      </c>
      <c r="B196" s="195" t="s">
        <v>144</v>
      </c>
      <c r="C196" s="49">
        <v>57914</v>
      </c>
      <c r="D196" s="49">
        <v>57914</v>
      </c>
    </row>
    <row r="197" spans="1:4" outlineLevel="3" x14ac:dyDescent="0.35">
      <c r="A197" s="51" t="s">
        <v>2192</v>
      </c>
      <c r="B197" s="195" t="s">
        <v>144</v>
      </c>
      <c r="C197" s="49">
        <v>288823</v>
      </c>
      <c r="D197" s="49">
        <v>288823</v>
      </c>
    </row>
    <row r="198" spans="1:4" outlineLevel="3" x14ac:dyDescent="0.35">
      <c r="A198" s="51" t="s">
        <v>224</v>
      </c>
      <c r="B198" s="195" t="s">
        <v>144</v>
      </c>
      <c r="C198" s="49">
        <v>34056</v>
      </c>
      <c r="D198" s="49">
        <v>34056</v>
      </c>
    </row>
    <row r="199" spans="1:4" outlineLevel="3" x14ac:dyDescent="0.35">
      <c r="A199" s="51" t="s">
        <v>225</v>
      </c>
      <c r="B199" s="195" t="s">
        <v>144</v>
      </c>
      <c r="C199" s="49">
        <v>977984</v>
      </c>
      <c r="D199" s="49">
        <v>977984</v>
      </c>
    </row>
    <row r="200" spans="1:4" outlineLevel="3" x14ac:dyDescent="0.35">
      <c r="A200" s="51" t="s">
        <v>2193</v>
      </c>
      <c r="B200" s="195" t="s">
        <v>144</v>
      </c>
      <c r="C200" s="49">
        <v>83456</v>
      </c>
      <c r="D200" s="49">
        <v>83456</v>
      </c>
    </row>
    <row r="201" spans="1:4" outlineLevel="3" x14ac:dyDescent="0.35">
      <c r="A201" s="51" t="s">
        <v>2194</v>
      </c>
      <c r="B201" s="195" t="s">
        <v>144</v>
      </c>
      <c r="C201" s="49">
        <v>26327</v>
      </c>
      <c r="D201" s="49">
        <v>26327</v>
      </c>
    </row>
    <row r="202" spans="1:4" outlineLevel="3" x14ac:dyDescent="0.35">
      <c r="A202" s="51" t="s">
        <v>2195</v>
      </c>
      <c r="B202" s="195" t="s">
        <v>144</v>
      </c>
      <c r="C202" s="49">
        <v>504571</v>
      </c>
      <c r="D202" s="49">
        <v>504571</v>
      </c>
    </row>
    <row r="203" spans="1:4" outlineLevel="3" x14ac:dyDescent="0.35">
      <c r="A203" s="51" t="s">
        <v>229</v>
      </c>
      <c r="B203" s="195" t="s">
        <v>144</v>
      </c>
      <c r="C203" s="49">
        <v>303280</v>
      </c>
      <c r="D203" s="49">
        <v>303280</v>
      </c>
    </row>
    <row r="204" spans="1:4" outlineLevel="3" x14ac:dyDescent="0.35">
      <c r="A204" s="51" t="s">
        <v>2196</v>
      </c>
      <c r="B204" s="195" t="s">
        <v>144</v>
      </c>
      <c r="C204" s="49">
        <v>53657</v>
      </c>
      <c r="D204" s="49">
        <v>53657</v>
      </c>
    </row>
    <row r="205" spans="1:4" outlineLevel="3" x14ac:dyDescent="0.35">
      <c r="A205" s="51" t="s">
        <v>231</v>
      </c>
      <c r="B205" s="195" t="s">
        <v>144</v>
      </c>
      <c r="C205" s="49">
        <v>88971</v>
      </c>
      <c r="D205" s="49">
        <v>88971</v>
      </c>
    </row>
    <row r="206" spans="1:4" outlineLevel="3" x14ac:dyDescent="0.35">
      <c r="A206" s="51" t="s">
        <v>2197</v>
      </c>
      <c r="B206" s="195" t="s">
        <v>144</v>
      </c>
      <c r="C206" s="49">
        <v>663040</v>
      </c>
      <c r="D206" s="49">
        <v>663040</v>
      </c>
    </row>
    <row r="207" spans="1:4" outlineLevel="3" x14ac:dyDescent="0.35">
      <c r="A207" s="51" t="s">
        <v>2198</v>
      </c>
      <c r="B207" s="195" t="s">
        <v>144</v>
      </c>
      <c r="C207" s="49">
        <v>586444</v>
      </c>
      <c r="D207" s="49">
        <v>586444</v>
      </c>
    </row>
    <row r="208" spans="1:4" outlineLevel="3" x14ac:dyDescent="0.35">
      <c r="A208" s="51" t="s">
        <v>234</v>
      </c>
      <c r="B208" s="195" t="s">
        <v>144</v>
      </c>
      <c r="C208" s="49">
        <v>59598</v>
      </c>
      <c r="D208" s="49">
        <v>59598</v>
      </c>
    </row>
    <row r="209" spans="1:4" outlineLevel="3" x14ac:dyDescent="0.35">
      <c r="A209" s="51" t="s">
        <v>2199</v>
      </c>
      <c r="B209" s="195" t="s">
        <v>144</v>
      </c>
      <c r="C209" s="49">
        <v>58179</v>
      </c>
      <c r="D209" s="49">
        <v>58179</v>
      </c>
    </row>
    <row r="210" spans="1:4" outlineLevel="3" x14ac:dyDescent="0.35">
      <c r="A210" s="51" t="s">
        <v>2200</v>
      </c>
      <c r="B210" s="195" t="s">
        <v>144</v>
      </c>
      <c r="C210" s="49">
        <v>49665</v>
      </c>
      <c r="D210" s="49">
        <v>49665</v>
      </c>
    </row>
    <row r="211" spans="1:4" outlineLevel="3" x14ac:dyDescent="0.35">
      <c r="A211" s="51" t="s">
        <v>2201</v>
      </c>
      <c r="B211" s="195" t="s">
        <v>144</v>
      </c>
      <c r="C211" s="49">
        <v>70950</v>
      </c>
      <c r="D211" s="49">
        <v>70950</v>
      </c>
    </row>
    <row r="212" spans="1:4" outlineLevel="3" x14ac:dyDescent="0.35">
      <c r="A212" s="51" t="s">
        <v>2202</v>
      </c>
      <c r="B212" s="195" t="s">
        <v>144</v>
      </c>
      <c r="C212" s="49">
        <v>52503</v>
      </c>
      <c r="D212" s="49">
        <v>52503</v>
      </c>
    </row>
    <row r="213" spans="1:4" outlineLevel="3" x14ac:dyDescent="0.35">
      <c r="A213" s="51" t="s">
        <v>2203</v>
      </c>
      <c r="B213" s="195" t="s">
        <v>144</v>
      </c>
      <c r="C213" s="49">
        <v>58179</v>
      </c>
      <c r="D213" s="49">
        <v>58179</v>
      </c>
    </row>
    <row r="214" spans="1:4" outlineLevel="3" x14ac:dyDescent="0.35">
      <c r="A214" s="51" t="s">
        <v>2204</v>
      </c>
      <c r="B214" s="195" t="s">
        <v>144</v>
      </c>
      <c r="C214" s="49">
        <v>61017</v>
      </c>
      <c r="D214" s="49">
        <v>61017</v>
      </c>
    </row>
    <row r="215" spans="1:4" outlineLevel="3" x14ac:dyDescent="0.35">
      <c r="A215" s="51" t="s">
        <v>2205</v>
      </c>
      <c r="B215" s="195" t="s">
        <v>144</v>
      </c>
      <c r="C215" s="49">
        <v>61017</v>
      </c>
      <c r="D215" s="49">
        <v>61017</v>
      </c>
    </row>
    <row r="216" spans="1:4" outlineLevel="3" x14ac:dyDescent="0.35">
      <c r="A216" s="51" t="s">
        <v>2206</v>
      </c>
      <c r="B216" s="195" t="s">
        <v>144</v>
      </c>
      <c r="C216" s="49">
        <v>51084</v>
      </c>
      <c r="D216" s="49">
        <v>51084</v>
      </c>
    </row>
    <row r="217" spans="1:4" outlineLevel="3" x14ac:dyDescent="0.35">
      <c r="A217" s="51" t="s">
        <v>2207</v>
      </c>
      <c r="B217" s="195" t="s">
        <v>144</v>
      </c>
      <c r="C217" s="49">
        <v>43989</v>
      </c>
      <c r="D217" s="49">
        <v>43989</v>
      </c>
    </row>
    <row r="218" spans="1:4" outlineLevel="3" x14ac:dyDescent="0.35">
      <c r="A218" s="51" t="s">
        <v>2208</v>
      </c>
      <c r="B218" s="195" t="s">
        <v>144</v>
      </c>
      <c r="C218" s="49">
        <v>41151</v>
      </c>
      <c r="D218" s="49">
        <v>41151</v>
      </c>
    </row>
    <row r="219" spans="1:4" outlineLevel="3" x14ac:dyDescent="0.35">
      <c r="A219" s="51" t="s">
        <v>2209</v>
      </c>
      <c r="B219" s="195" t="s">
        <v>144</v>
      </c>
      <c r="C219" s="49">
        <v>48246</v>
      </c>
      <c r="D219" s="49">
        <v>48246</v>
      </c>
    </row>
    <row r="220" spans="1:4" outlineLevel="3" x14ac:dyDescent="0.35">
      <c r="A220" s="51" t="s">
        <v>2210</v>
      </c>
      <c r="B220" s="195" t="s">
        <v>144</v>
      </c>
      <c r="C220" s="49">
        <v>53922</v>
      </c>
      <c r="D220" s="49">
        <v>53922</v>
      </c>
    </row>
    <row r="221" spans="1:4" outlineLevel="3" x14ac:dyDescent="0.35">
      <c r="A221" s="51" t="s">
        <v>2211</v>
      </c>
      <c r="B221" s="195" t="s">
        <v>144</v>
      </c>
      <c r="C221" s="49">
        <v>72840</v>
      </c>
      <c r="D221" s="49">
        <v>72840</v>
      </c>
    </row>
    <row r="222" spans="1:4" outlineLevel="3" x14ac:dyDescent="0.35">
      <c r="A222" s="51" t="s">
        <v>2212</v>
      </c>
      <c r="B222" s="195" t="s">
        <v>144</v>
      </c>
      <c r="C222" s="49">
        <v>70950</v>
      </c>
      <c r="D222" s="49">
        <v>70950</v>
      </c>
    </row>
    <row r="223" spans="1:4" outlineLevel="3" x14ac:dyDescent="0.35">
      <c r="A223" s="51" t="s">
        <v>2213</v>
      </c>
      <c r="B223" s="195" t="s">
        <v>144</v>
      </c>
      <c r="C223" s="49">
        <v>39732</v>
      </c>
      <c r="D223" s="49">
        <v>39732</v>
      </c>
    </row>
    <row r="224" spans="1:4" outlineLevel="3" x14ac:dyDescent="0.35">
      <c r="A224" s="51" t="s">
        <v>2214</v>
      </c>
      <c r="B224" s="195" t="s">
        <v>144</v>
      </c>
      <c r="C224" s="49">
        <v>49665</v>
      </c>
      <c r="D224" s="49">
        <v>49665</v>
      </c>
    </row>
    <row r="225" spans="1:4" outlineLevel="3" x14ac:dyDescent="0.35">
      <c r="A225" s="51" t="s">
        <v>2215</v>
      </c>
      <c r="B225" s="195" t="s">
        <v>144</v>
      </c>
      <c r="C225" s="49">
        <v>56760</v>
      </c>
      <c r="D225" s="49">
        <v>56760</v>
      </c>
    </row>
    <row r="226" spans="1:4" outlineLevel="3" x14ac:dyDescent="0.35">
      <c r="A226" s="51" t="s">
        <v>2216</v>
      </c>
      <c r="B226" s="195" t="s">
        <v>144</v>
      </c>
      <c r="C226" s="49">
        <v>69531</v>
      </c>
      <c r="D226" s="49">
        <v>69531</v>
      </c>
    </row>
    <row r="227" spans="1:4" outlineLevel="3" x14ac:dyDescent="0.35">
      <c r="A227" s="51" t="s">
        <v>252</v>
      </c>
      <c r="B227" s="195" t="s">
        <v>144</v>
      </c>
      <c r="C227" s="49">
        <v>87713</v>
      </c>
      <c r="D227" s="49">
        <v>87713</v>
      </c>
    </row>
    <row r="228" spans="1:4" outlineLevel="3" x14ac:dyDescent="0.35">
      <c r="A228" s="51" t="s">
        <v>2217</v>
      </c>
      <c r="B228" s="195" t="s">
        <v>144</v>
      </c>
      <c r="C228" s="49">
        <v>55076</v>
      </c>
      <c r="D228" s="49">
        <v>55076</v>
      </c>
    </row>
    <row r="229" spans="1:4" outlineLevel="3" x14ac:dyDescent="0.35">
      <c r="A229" s="51" t="s">
        <v>2218</v>
      </c>
      <c r="B229" s="195" t="s">
        <v>144</v>
      </c>
      <c r="C229" s="49">
        <v>57914</v>
      </c>
      <c r="D229" s="49">
        <v>57914</v>
      </c>
    </row>
    <row r="230" spans="1:4" outlineLevel="3" x14ac:dyDescent="0.35">
      <c r="A230" s="51" t="s">
        <v>2219</v>
      </c>
      <c r="B230" s="195" t="s">
        <v>144</v>
      </c>
      <c r="C230" s="49">
        <v>1361787</v>
      </c>
      <c r="D230" s="49">
        <v>1361787</v>
      </c>
    </row>
    <row r="231" spans="1:4" outlineLevel="3" x14ac:dyDescent="0.35">
      <c r="A231" s="51" t="s">
        <v>255</v>
      </c>
      <c r="B231" s="195" t="s">
        <v>144</v>
      </c>
      <c r="C231" s="49">
        <v>66428</v>
      </c>
      <c r="D231" s="49">
        <v>66428</v>
      </c>
    </row>
    <row r="232" spans="1:4" outlineLevel="3" x14ac:dyDescent="0.35">
      <c r="A232" s="51" t="s">
        <v>256</v>
      </c>
      <c r="B232" s="195" t="s">
        <v>144</v>
      </c>
      <c r="C232" s="49">
        <v>47981</v>
      </c>
      <c r="D232" s="49">
        <v>47981</v>
      </c>
    </row>
    <row r="233" spans="1:4" outlineLevel="3" x14ac:dyDescent="0.35">
      <c r="A233" s="51" t="s">
        <v>2220</v>
      </c>
      <c r="B233" s="195" t="s">
        <v>144</v>
      </c>
      <c r="C233" s="49">
        <v>110423</v>
      </c>
      <c r="D233" s="49">
        <v>110423</v>
      </c>
    </row>
    <row r="234" spans="1:4" outlineLevel="3" x14ac:dyDescent="0.35">
      <c r="A234" s="51" t="s">
        <v>2221</v>
      </c>
      <c r="B234" s="195" t="s">
        <v>144</v>
      </c>
      <c r="C234" s="49">
        <v>506752</v>
      </c>
      <c r="D234" s="49">
        <v>506752</v>
      </c>
    </row>
    <row r="235" spans="1:4" outlineLevel="3" x14ac:dyDescent="0.35">
      <c r="A235" s="51" t="s">
        <v>2222</v>
      </c>
      <c r="B235" s="195" t="s">
        <v>144</v>
      </c>
      <c r="C235" s="49">
        <v>152793</v>
      </c>
      <c r="D235" s="49">
        <v>152793</v>
      </c>
    </row>
    <row r="236" spans="1:4" outlineLevel="3" x14ac:dyDescent="0.35">
      <c r="A236" s="51" t="s">
        <v>2223</v>
      </c>
      <c r="B236" s="195" t="s">
        <v>144</v>
      </c>
      <c r="C236" s="49">
        <v>50819</v>
      </c>
      <c r="D236" s="49">
        <v>50819</v>
      </c>
    </row>
    <row r="237" spans="1:4" outlineLevel="3" x14ac:dyDescent="0.35">
      <c r="A237" s="51" t="s">
        <v>2224</v>
      </c>
      <c r="B237" s="195" t="s">
        <v>144</v>
      </c>
      <c r="C237" s="49">
        <v>80883</v>
      </c>
      <c r="D237" s="49">
        <v>80883</v>
      </c>
    </row>
    <row r="238" spans="1:4" outlineLevel="3" x14ac:dyDescent="0.35">
      <c r="A238" s="51" t="s">
        <v>263</v>
      </c>
      <c r="B238" s="195" t="s">
        <v>144</v>
      </c>
      <c r="C238" s="49">
        <v>60752</v>
      </c>
      <c r="D238" s="49">
        <v>60752</v>
      </c>
    </row>
    <row r="239" spans="1:4" outlineLevel="3" x14ac:dyDescent="0.35">
      <c r="A239" s="51" t="s">
        <v>264</v>
      </c>
      <c r="B239" s="195" t="s">
        <v>144</v>
      </c>
      <c r="C239" s="49">
        <v>65274</v>
      </c>
      <c r="D239" s="49">
        <v>65274</v>
      </c>
    </row>
    <row r="240" spans="1:4" outlineLevel="3" x14ac:dyDescent="0.35">
      <c r="A240" s="51" t="s">
        <v>265</v>
      </c>
      <c r="B240" s="195" t="s">
        <v>144</v>
      </c>
      <c r="C240" s="49">
        <v>46562</v>
      </c>
      <c r="D240" s="49">
        <v>46562</v>
      </c>
    </row>
    <row r="241" spans="1:4" outlineLevel="3" x14ac:dyDescent="0.35">
      <c r="A241" s="51" t="s">
        <v>2225</v>
      </c>
      <c r="B241" s="195" t="s">
        <v>144</v>
      </c>
      <c r="C241" s="49">
        <v>89132</v>
      </c>
      <c r="D241" s="49">
        <v>89132</v>
      </c>
    </row>
    <row r="242" spans="1:4" outlineLevel="3" x14ac:dyDescent="0.35">
      <c r="A242" s="51" t="s">
        <v>2226</v>
      </c>
      <c r="B242" s="195" t="s">
        <v>144</v>
      </c>
      <c r="C242" s="49">
        <v>65009</v>
      </c>
      <c r="D242" s="49">
        <v>65009</v>
      </c>
    </row>
    <row r="243" spans="1:4" outlineLevel="3" x14ac:dyDescent="0.35">
      <c r="A243" s="51" t="s">
        <v>2227</v>
      </c>
      <c r="B243" s="195" t="s">
        <v>144</v>
      </c>
      <c r="C243" s="49">
        <v>452475</v>
      </c>
      <c r="D243" s="49">
        <v>452475</v>
      </c>
    </row>
    <row r="244" spans="1:4" outlineLevel="3" x14ac:dyDescent="0.35">
      <c r="A244" s="51" t="s">
        <v>269</v>
      </c>
      <c r="B244" s="195" t="s">
        <v>144</v>
      </c>
      <c r="C244" s="49">
        <v>38313</v>
      </c>
      <c r="D244" s="49">
        <v>38313</v>
      </c>
    </row>
    <row r="245" spans="1:4" outlineLevel="3" x14ac:dyDescent="0.35">
      <c r="A245" s="51" t="s">
        <v>2228</v>
      </c>
      <c r="B245" s="195" t="s">
        <v>144</v>
      </c>
      <c r="C245" s="49">
        <v>375793</v>
      </c>
      <c r="D245" s="49">
        <v>375793</v>
      </c>
    </row>
    <row r="246" spans="1:4" outlineLevel="3" x14ac:dyDescent="0.35">
      <c r="A246" s="51" t="s">
        <v>2229</v>
      </c>
      <c r="B246" s="195" t="s">
        <v>144</v>
      </c>
      <c r="C246" s="49">
        <v>53657</v>
      </c>
      <c r="D246" s="49">
        <v>53657</v>
      </c>
    </row>
    <row r="247" spans="1:4" outlineLevel="3" x14ac:dyDescent="0.35">
      <c r="A247" s="51" t="s">
        <v>591</v>
      </c>
      <c r="B247" s="195" t="s">
        <v>144</v>
      </c>
      <c r="C247" s="49">
        <v>124880</v>
      </c>
      <c r="D247" s="49">
        <v>124880</v>
      </c>
    </row>
    <row r="248" spans="1:4" outlineLevel="3" x14ac:dyDescent="0.35">
      <c r="A248" s="51" t="s">
        <v>274</v>
      </c>
      <c r="B248" s="195" t="s">
        <v>144</v>
      </c>
      <c r="C248" s="49">
        <v>160560</v>
      </c>
      <c r="D248" s="49">
        <v>160560</v>
      </c>
    </row>
    <row r="249" spans="1:4" outlineLevel="3" x14ac:dyDescent="0.35">
      <c r="A249" s="51" t="s">
        <v>275</v>
      </c>
      <c r="B249" s="195" t="s">
        <v>144</v>
      </c>
      <c r="C249" s="49">
        <v>127445</v>
      </c>
      <c r="D249" s="49">
        <v>127445</v>
      </c>
    </row>
    <row r="250" spans="1:4" outlineLevel="3" x14ac:dyDescent="0.35">
      <c r="A250" s="51" t="s">
        <v>2230</v>
      </c>
      <c r="B250" s="195" t="s">
        <v>144</v>
      </c>
      <c r="C250" s="49">
        <v>66428</v>
      </c>
      <c r="D250" s="49">
        <v>66428</v>
      </c>
    </row>
    <row r="251" spans="1:4" outlineLevel="3" x14ac:dyDescent="0.35">
      <c r="A251" s="51" t="s">
        <v>277</v>
      </c>
      <c r="B251" s="195" t="s">
        <v>144</v>
      </c>
      <c r="C251" s="49">
        <v>32637</v>
      </c>
      <c r="D251" s="49">
        <v>32637</v>
      </c>
    </row>
    <row r="252" spans="1:4" outlineLevel="3" x14ac:dyDescent="0.35">
      <c r="A252" s="51" t="s">
        <v>278</v>
      </c>
      <c r="B252" s="195" t="s">
        <v>144</v>
      </c>
      <c r="C252" s="49">
        <v>208593</v>
      </c>
      <c r="D252" s="49">
        <v>208593</v>
      </c>
    </row>
    <row r="253" spans="1:4" outlineLevel="3" x14ac:dyDescent="0.35">
      <c r="A253" s="51" t="s">
        <v>2231</v>
      </c>
      <c r="B253" s="195" t="s">
        <v>144</v>
      </c>
      <c r="C253" s="49">
        <v>101503</v>
      </c>
      <c r="D253" s="49">
        <v>101503</v>
      </c>
    </row>
    <row r="254" spans="1:4" outlineLevel="3" x14ac:dyDescent="0.35">
      <c r="A254" s="51" t="s">
        <v>2232</v>
      </c>
      <c r="B254" s="195" t="s">
        <v>144</v>
      </c>
      <c r="C254" s="49">
        <v>234150</v>
      </c>
      <c r="D254" s="49">
        <v>234150</v>
      </c>
    </row>
    <row r="255" spans="1:4" outlineLevel="3" x14ac:dyDescent="0.35">
      <c r="A255" s="51" t="s">
        <v>2233</v>
      </c>
      <c r="B255" s="195" t="s">
        <v>144</v>
      </c>
      <c r="C255" s="49">
        <v>70685</v>
      </c>
      <c r="D255" s="49">
        <v>70685</v>
      </c>
    </row>
    <row r="256" spans="1:4" outlineLevel="3" x14ac:dyDescent="0.35">
      <c r="A256" s="51" t="s">
        <v>283</v>
      </c>
      <c r="B256" s="195" t="s">
        <v>144</v>
      </c>
      <c r="C256" s="49">
        <v>67847</v>
      </c>
      <c r="D256" s="49">
        <v>67847</v>
      </c>
    </row>
    <row r="257" spans="1:4" outlineLevel="3" x14ac:dyDescent="0.35">
      <c r="A257" s="51" t="s">
        <v>2234</v>
      </c>
      <c r="B257" s="195" t="s">
        <v>144</v>
      </c>
      <c r="C257" s="49">
        <v>189440</v>
      </c>
      <c r="D257" s="49">
        <v>189440</v>
      </c>
    </row>
    <row r="258" spans="1:4" outlineLevel="3" x14ac:dyDescent="0.35">
      <c r="A258" s="51" t="s">
        <v>2235</v>
      </c>
      <c r="B258" s="195" t="s">
        <v>144</v>
      </c>
      <c r="C258" s="49">
        <v>173940</v>
      </c>
      <c r="D258" s="49">
        <v>173940</v>
      </c>
    </row>
    <row r="259" spans="1:4" outlineLevel="3" x14ac:dyDescent="0.35">
      <c r="A259" s="51" t="s">
        <v>286</v>
      </c>
      <c r="B259" s="195" t="s">
        <v>144</v>
      </c>
      <c r="C259" s="49">
        <v>99065</v>
      </c>
      <c r="D259" s="49">
        <v>99065</v>
      </c>
    </row>
    <row r="260" spans="1:4" outlineLevel="3" x14ac:dyDescent="0.35">
      <c r="A260" s="51" t="s">
        <v>2236</v>
      </c>
      <c r="B260" s="195" t="s">
        <v>144</v>
      </c>
      <c r="C260" s="49">
        <v>155023</v>
      </c>
      <c r="D260" s="49">
        <v>155023</v>
      </c>
    </row>
    <row r="261" spans="1:4" outlineLevel="3" x14ac:dyDescent="0.35">
      <c r="A261" s="51" t="s">
        <v>2237</v>
      </c>
      <c r="B261" s="195" t="s">
        <v>144</v>
      </c>
      <c r="C261" s="49">
        <v>93654</v>
      </c>
      <c r="D261" s="49">
        <v>93654</v>
      </c>
    </row>
    <row r="262" spans="1:4" outlineLevel="3" x14ac:dyDescent="0.35">
      <c r="A262" s="51" t="s">
        <v>2238</v>
      </c>
      <c r="B262" s="195" t="s">
        <v>144</v>
      </c>
      <c r="C262" s="49">
        <v>208543</v>
      </c>
      <c r="D262" s="49">
        <v>208543</v>
      </c>
    </row>
    <row r="263" spans="1:4" outlineLevel="3" x14ac:dyDescent="0.35">
      <c r="A263" s="51" t="s">
        <v>290</v>
      </c>
      <c r="B263" s="195" t="s">
        <v>144</v>
      </c>
      <c r="C263" s="49">
        <v>56495</v>
      </c>
      <c r="D263" s="49">
        <v>56495</v>
      </c>
    </row>
    <row r="264" spans="1:4" outlineLevel="3" x14ac:dyDescent="0.35">
      <c r="A264" s="51" t="s">
        <v>291</v>
      </c>
      <c r="B264" s="195" t="s">
        <v>144</v>
      </c>
      <c r="C264" s="49">
        <v>951936</v>
      </c>
      <c r="D264" s="49">
        <v>951936</v>
      </c>
    </row>
    <row r="265" spans="1:4" outlineLevel="3" x14ac:dyDescent="0.35">
      <c r="A265" s="51" t="s">
        <v>292</v>
      </c>
      <c r="B265" s="195" t="s">
        <v>144</v>
      </c>
      <c r="C265" s="49">
        <v>69266</v>
      </c>
      <c r="D265" s="49">
        <v>69266</v>
      </c>
    </row>
    <row r="266" spans="1:4" outlineLevel="3" x14ac:dyDescent="0.35">
      <c r="A266" s="51" t="s">
        <v>2239</v>
      </c>
      <c r="B266" s="195" t="s">
        <v>144</v>
      </c>
      <c r="C266" s="49">
        <v>57914</v>
      </c>
      <c r="D266" s="49">
        <v>57914</v>
      </c>
    </row>
    <row r="267" spans="1:4" outlineLevel="3" x14ac:dyDescent="0.35">
      <c r="A267" s="51" t="s">
        <v>294</v>
      </c>
      <c r="B267" s="195" t="s">
        <v>144</v>
      </c>
      <c r="C267" s="49">
        <v>171699</v>
      </c>
      <c r="D267" s="49">
        <v>171699</v>
      </c>
    </row>
    <row r="268" spans="1:4" outlineLevel="3" x14ac:dyDescent="0.35">
      <c r="A268" s="51" t="s">
        <v>295</v>
      </c>
      <c r="B268" s="195" t="s">
        <v>144</v>
      </c>
      <c r="C268" s="49">
        <v>506752</v>
      </c>
      <c r="D268" s="49">
        <v>506752</v>
      </c>
    </row>
    <row r="269" spans="1:4" outlineLevel="3" x14ac:dyDescent="0.35">
      <c r="A269" s="51" t="s">
        <v>296</v>
      </c>
      <c r="B269" s="195" t="s">
        <v>144</v>
      </c>
      <c r="C269" s="49">
        <v>35475</v>
      </c>
      <c r="D269" s="49">
        <v>35475</v>
      </c>
    </row>
    <row r="270" spans="1:4" outlineLevel="3" x14ac:dyDescent="0.35">
      <c r="A270" s="51" t="s">
        <v>2240</v>
      </c>
      <c r="B270" s="195" t="s">
        <v>144</v>
      </c>
      <c r="C270" s="49">
        <v>45143</v>
      </c>
      <c r="D270" s="49">
        <v>45143</v>
      </c>
    </row>
    <row r="271" spans="1:4" outlineLevel="3" x14ac:dyDescent="0.35">
      <c r="A271" s="51" t="s">
        <v>2241</v>
      </c>
      <c r="B271" s="195" t="s">
        <v>144</v>
      </c>
      <c r="C271" s="49">
        <v>63590</v>
      </c>
      <c r="D271" s="49">
        <v>63590</v>
      </c>
    </row>
    <row r="272" spans="1:4" outlineLevel="3" x14ac:dyDescent="0.35">
      <c r="A272" s="51" t="s">
        <v>2242</v>
      </c>
      <c r="B272" s="195" t="s">
        <v>144</v>
      </c>
      <c r="C272" s="49">
        <v>181783</v>
      </c>
      <c r="D272" s="49">
        <v>181783</v>
      </c>
    </row>
    <row r="273" spans="1:4" outlineLevel="3" x14ac:dyDescent="0.35">
      <c r="A273" s="51" t="s">
        <v>2243</v>
      </c>
      <c r="B273" s="195" t="s">
        <v>144</v>
      </c>
      <c r="C273" s="49">
        <v>29799</v>
      </c>
      <c r="D273" s="49">
        <v>29799</v>
      </c>
    </row>
    <row r="274" spans="1:4" outlineLevel="3" x14ac:dyDescent="0.35">
      <c r="A274" s="51" t="s">
        <v>301</v>
      </c>
      <c r="B274" s="195" t="s">
        <v>144</v>
      </c>
      <c r="C274" s="49">
        <v>103322</v>
      </c>
      <c r="D274" s="49">
        <v>103322</v>
      </c>
    </row>
    <row r="275" spans="1:4" outlineLevel="3" x14ac:dyDescent="0.35">
      <c r="A275" s="51" t="s">
        <v>2244</v>
      </c>
      <c r="B275" s="195" t="s">
        <v>144</v>
      </c>
      <c r="C275" s="49">
        <v>204336</v>
      </c>
      <c r="D275" s="49">
        <v>204336</v>
      </c>
    </row>
    <row r="276" spans="1:4" outlineLevel="3" x14ac:dyDescent="0.35">
      <c r="A276" s="51" t="s">
        <v>303</v>
      </c>
      <c r="B276" s="195" t="s">
        <v>144</v>
      </c>
      <c r="C276" s="49">
        <v>238610</v>
      </c>
      <c r="D276" s="49">
        <v>238610</v>
      </c>
    </row>
    <row r="277" spans="1:4" outlineLevel="3" x14ac:dyDescent="0.35">
      <c r="A277" s="51" t="s">
        <v>2245</v>
      </c>
      <c r="B277" s="195" t="s">
        <v>144</v>
      </c>
      <c r="C277" s="49">
        <v>63590</v>
      </c>
      <c r="D277" s="49">
        <v>63590</v>
      </c>
    </row>
    <row r="278" spans="1:4" outlineLevel="3" x14ac:dyDescent="0.35">
      <c r="A278" s="51" t="s">
        <v>2246</v>
      </c>
      <c r="B278" s="195" t="s">
        <v>144</v>
      </c>
      <c r="C278" s="49">
        <v>52238</v>
      </c>
      <c r="D278" s="49">
        <v>52238</v>
      </c>
    </row>
    <row r="279" spans="1:4" outlineLevel="3" x14ac:dyDescent="0.35">
      <c r="A279" s="51" t="s">
        <v>306</v>
      </c>
      <c r="B279" s="195" t="s">
        <v>144</v>
      </c>
      <c r="C279" s="49">
        <v>146103</v>
      </c>
      <c r="D279" s="49">
        <v>146103</v>
      </c>
    </row>
    <row r="280" spans="1:4" outlineLevel="3" x14ac:dyDescent="0.35">
      <c r="A280" s="51" t="s">
        <v>2247</v>
      </c>
      <c r="B280" s="195" t="s">
        <v>144</v>
      </c>
      <c r="C280" s="49">
        <v>180630</v>
      </c>
      <c r="D280" s="49">
        <v>180630</v>
      </c>
    </row>
    <row r="281" spans="1:4" outlineLevel="3" x14ac:dyDescent="0.35">
      <c r="A281" s="51" t="s">
        <v>308</v>
      </c>
      <c r="B281" s="195" t="s">
        <v>144</v>
      </c>
      <c r="C281" s="49">
        <v>76973</v>
      </c>
      <c r="D281" s="49">
        <v>76973</v>
      </c>
    </row>
    <row r="282" spans="1:4" outlineLevel="3" x14ac:dyDescent="0.35">
      <c r="A282" s="51" t="s">
        <v>2248</v>
      </c>
      <c r="B282" s="195" t="s">
        <v>144</v>
      </c>
      <c r="C282" s="49">
        <v>57914</v>
      </c>
      <c r="D282" s="49">
        <v>57914</v>
      </c>
    </row>
    <row r="283" spans="1:4" outlineLevel="3" x14ac:dyDescent="0.35">
      <c r="A283" s="51" t="s">
        <v>2249</v>
      </c>
      <c r="B283" s="195" t="s">
        <v>144</v>
      </c>
      <c r="C283" s="49">
        <v>96227</v>
      </c>
      <c r="D283" s="49">
        <v>96227</v>
      </c>
    </row>
    <row r="284" spans="1:4" outlineLevel="3" x14ac:dyDescent="0.35">
      <c r="A284" s="51" t="s">
        <v>311</v>
      </c>
      <c r="B284" s="195" t="s">
        <v>144</v>
      </c>
      <c r="C284" s="49">
        <v>471232</v>
      </c>
      <c r="D284" s="49">
        <v>471232</v>
      </c>
    </row>
    <row r="285" spans="1:4" outlineLevel="3" x14ac:dyDescent="0.35">
      <c r="A285" s="51" t="s">
        <v>2250</v>
      </c>
      <c r="B285" s="195" t="s">
        <v>144</v>
      </c>
      <c r="C285" s="49">
        <v>495099</v>
      </c>
      <c r="D285" s="49">
        <v>495099</v>
      </c>
    </row>
    <row r="286" spans="1:4" outlineLevel="3" x14ac:dyDescent="0.35">
      <c r="A286" s="51" t="s">
        <v>2251</v>
      </c>
      <c r="B286" s="195" t="s">
        <v>144</v>
      </c>
      <c r="C286" s="49">
        <v>1064128</v>
      </c>
      <c r="D286" s="49">
        <v>1064128</v>
      </c>
    </row>
    <row r="287" spans="1:4" outlineLevel="3" x14ac:dyDescent="0.35">
      <c r="A287" s="51" t="s">
        <v>2252</v>
      </c>
      <c r="B287" s="195" t="s">
        <v>144</v>
      </c>
      <c r="C287" s="49">
        <v>101088</v>
      </c>
      <c r="D287" s="49">
        <v>101088</v>
      </c>
    </row>
    <row r="288" spans="1:4" outlineLevel="3" x14ac:dyDescent="0.35">
      <c r="A288" s="51" t="s">
        <v>315</v>
      </c>
      <c r="B288" s="195" t="s">
        <v>144</v>
      </c>
      <c r="C288" s="49">
        <v>219693</v>
      </c>
      <c r="D288" s="49">
        <v>219693</v>
      </c>
    </row>
    <row r="289" spans="1:4" outlineLevel="3" x14ac:dyDescent="0.35">
      <c r="A289" s="51" t="s">
        <v>2253</v>
      </c>
      <c r="B289" s="195" t="s">
        <v>144</v>
      </c>
      <c r="C289" s="49">
        <v>45143</v>
      </c>
      <c r="D289" s="49">
        <v>45143</v>
      </c>
    </row>
    <row r="290" spans="1:4" outlineLevel="3" x14ac:dyDescent="0.35">
      <c r="A290" s="51" t="s">
        <v>316</v>
      </c>
      <c r="B290" s="195" t="s">
        <v>144</v>
      </c>
      <c r="C290" s="49">
        <v>126033</v>
      </c>
      <c r="D290" s="49">
        <v>126033</v>
      </c>
    </row>
    <row r="291" spans="1:4" outlineLevel="3" x14ac:dyDescent="0.35">
      <c r="A291" s="51" t="s">
        <v>318</v>
      </c>
      <c r="B291" s="195" t="s">
        <v>144</v>
      </c>
      <c r="C291" s="49">
        <v>31218</v>
      </c>
      <c r="D291" s="49">
        <v>31218</v>
      </c>
    </row>
    <row r="292" spans="1:4" outlineLevel="3" x14ac:dyDescent="0.35">
      <c r="A292" s="51" t="s">
        <v>2254</v>
      </c>
      <c r="B292" s="195" t="s">
        <v>144</v>
      </c>
      <c r="C292" s="49">
        <v>62436</v>
      </c>
      <c r="D292" s="49">
        <v>62436</v>
      </c>
    </row>
    <row r="293" spans="1:4" outlineLevel="3" x14ac:dyDescent="0.35">
      <c r="A293" s="51" t="s">
        <v>320</v>
      </c>
      <c r="B293" s="195" t="s">
        <v>144</v>
      </c>
      <c r="C293" s="49">
        <v>99273</v>
      </c>
      <c r="D293" s="49">
        <v>99273</v>
      </c>
    </row>
    <row r="294" spans="1:4" outlineLevel="3" x14ac:dyDescent="0.35">
      <c r="A294" s="51" t="s">
        <v>2255</v>
      </c>
      <c r="B294" s="195" t="s">
        <v>144</v>
      </c>
      <c r="C294" s="49">
        <v>42570</v>
      </c>
      <c r="D294" s="49">
        <v>42570</v>
      </c>
    </row>
    <row r="295" spans="1:4" outlineLevel="3" x14ac:dyDescent="0.35">
      <c r="A295" s="51" t="s">
        <v>2256</v>
      </c>
      <c r="B295" s="195" t="s">
        <v>144</v>
      </c>
      <c r="C295" s="49">
        <v>120615</v>
      </c>
      <c r="D295" s="49">
        <v>120615</v>
      </c>
    </row>
    <row r="296" spans="1:4" outlineLevel="3" x14ac:dyDescent="0.35">
      <c r="A296" s="51" t="s">
        <v>323</v>
      </c>
      <c r="B296" s="195" t="s">
        <v>144</v>
      </c>
      <c r="C296" s="49">
        <v>92936</v>
      </c>
      <c r="D296" s="49">
        <v>92936</v>
      </c>
    </row>
    <row r="297" spans="1:4" outlineLevel="3" x14ac:dyDescent="0.35">
      <c r="A297" s="51" t="s">
        <v>2257</v>
      </c>
      <c r="B297" s="195" t="s">
        <v>144</v>
      </c>
      <c r="C297" s="49">
        <v>46562</v>
      </c>
      <c r="D297" s="49">
        <v>46562</v>
      </c>
    </row>
    <row r="298" spans="1:4" outlineLevel="3" x14ac:dyDescent="0.35">
      <c r="A298" s="51" t="s">
        <v>325</v>
      </c>
      <c r="B298" s="195" t="s">
        <v>144</v>
      </c>
      <c r="C298" s="49">
        <v>128263</v>
      </c>
      <c r="D298" s="49">
        <v>128263</v>
      </c>
    </row>
    <row r="299" spans="1:4" outlineLevel="3" x14ac:dyDescent="0.35">
      <c r="A299" s="51" t="s">
        <v>2258</v>
      </c>
      <c r="B299" s="195" t="s">
        <v>144</v>
      </c>
      <c r="C299" s="49">
        <v>158330</v>
      </c>
      <c r="D299" s="49">
        <v>158330</v>
      </c>
    </row>
    <row r="300" spans="1:4" outlineLevel="3" x14ac:dyDescent="0.35">
      <c r="A300" s="51" t="s">
        <v>2259</v>
      </c>
      <c r="B300" s="195" t="s">
        <v>144</v>
      </c>
      <c r="C300" s="49">
        <v>65009</v>
      </c>
      <c r="D300" s="49">
        <v>65009</v>
      </c>
    </row>
    <row r="301" spans="1:4" outlineLevel="3" x14ac:dyDescent="0.35">
      <c r="A301" s="51" t="s">
        <v>2260</v>
      </c>
      <c r="B301" s="195" t="s">
        <v>144</v>
      </c>
      <c r="C301" s="49">
        <v>73523</v>
      </c>
      <c r="D301" s="49">
        <v>73523</v>
      </c>
    </row>
    <row r="302" spans="1:4" outlineLevel="3" x14ac:dyDescent="0.35">
      <c r="A302" s="51" t="s">
        <v>2261</v>
      </c>
      <c r="B302" s="195" t="s">
        <v>144</v>
      </c>
      <c r="C302" s="49">
        <v>82037</v>
      </c>
      <c r="D302" s="49">
        <v>82037</v>
      </c>
    </row>
    <row r="303" spans="1:4" outlineLevel="3" x14ac:dyDescent="0.35">
      <c r="A303" s="51" t="s">
        <v>330</v>
      </c>
      <c r="B303" s="195" t="s">
        <v>144</v>
      </c>
      <c r="C303" s="49">
        <v>141643</v>
      </c>
      <c r="D303" s="49">
        <v>141643</v>
      </c>
    </row>
    <row r="304" spans="1:4" outlineLevel="3" x14ac:dyDescent="0.35">
      <c r="A304" s="51" t="s">
        <v>331</v>
      </c>
      <c r="B304" s="195" t="s">
        <v>144</v>
      </c>
      <c r="C304" s="49">
        <v>718060</v>
      </c>
      <c r="D304" s="49">
        <v>718060</v>
      </c>
    </row>
    <row r="305" spans="1:4" outlineLevel="3" x14ac:dyDescent="0.35">
      <c r="A305" s="51" t="s">
        <v>332</v>
      </c>
      <c r="B305" s="195" t="s">
        <v>144</v>
      </c>
      <c r="C305" s="49">
        <v>82302</v>
      </c>
      <c r="D305" s="49">
        <v>82302</v>
      </c>
    </row>
    <row r="306" spans="1:4" outlineLevel="3" x14ac:dyDescent="0.35">
      <c r="A306" s="51" t="s">
        <v>333</v>
      </c>
      <c r="B306" s="195" t="s">
        <v>144</v>
      </c>
      <c r="C306" s="49">
        <v>66428</v>
      </c>
      <c r="D306" s="49">
        <v>66428</v>
      </c>
    </row>
    <row r="307" spans="1:4" ht="21.75" customHeight="1" outlineLevel="3" x14ac:dyDescent="0.35">
      <c r="A307" s="51" t="s">
        <v>2262</v>
      </c>
      <c r="B307" s="195" t="s">
        <v>144</v>
      </c>
      <c r="C307" s="49">
        <v>36894</v>
      </c>
      <c r="D307" s="49">
        <v>36894</v>
      </c>
    </row>
    <row r="308" spans="1:4" outlineLevel="3" x14ac:dyDescent="0.35">
      <c r="A308" s="51" t="s">
        <v>110</v>
      </c>
      <c r="B308" s="195" t="s">
        <v>144</v>
      </c>
      <c r="C308" s="49">
        <v>492731</v>
      </c>
      <c r="D308" s="49">
        <v>492731</v>
      </c>
    </row>
    <row r="309" spans="1:4" outlineLevel="3" x14ac:dyDescent="0.35">
      <c r="A309" s="51" t="s">
        <v>2263</v>
      </c>
      <c r="B309" s="195" t="s">
        <v>144</v>
      </c>
      <c r="C309" s="49">
        <v>833536</v>
      </c>
      <c r="D309" s="49">
        <v>833536</v>
      </c>
    </row>
    <row r="310" spans="1:4" outlineLevel="3" x14ac:dyDescent="0.35">
      <c r="A310" s="51" t="s">
        <v>338</v>
      </c>
      <c r="B310" s="195" t="s">
        <v>144</v>
      </c>
      <c r="C310" s="49">
        <v>47981</v>
      </c>
      <c r="D310" s="49">
        <v>47981</v>
      </c>
    </row>
    <row r="311" spans="1:4" outlineLevel="3" x14ac:dyDescent="0.35">
      <c r="A311" s="51" t="s">
        <v>2264</v>
      </c>
      <c r="B311" s="195" t="s">
        <v>144</v>
      </c>
      <c r="C311" s="49">
        <v>307740</v>
      </c>
      <c r="D311" s="49">
        <v>307740</v>
      </c>
    </row>
    <row r="312" spans="1:4" outlineLevel="3" x14ac:dyDescent="0.35">
      <c r="A312" s="51" t="s">
        <v>340</v>
      </c>
      <c r="B312" s="195" t="s">
        <v>144</v>
      </c>
      <c r="C312" s="49">
        <v>150563</v>
      </c>
      <c r="D312" s="49">
        <v>150563</v>
      </c>
    </row>
    <row r="313" spans="1:4" outlineLevel="3" x14ac:dyDescent="0.35">
      <c r="A313" s="51" t="s">
        <v>341</v>
      </c>
      <c r="B313" s="195" t="s">
        <v>144</v>
      </c>
      <c r="C313" s="49">
        <v>329339</v>
      </c>
      <c r="D313" s="49">
        <v>329339</v>
      </c>
    </row>
    <row r="314" spans="1:4" outlineLevel="3" x14ac:dyDescent="0.35">
      <c r="A314" s="51" t="s">
        <v>2265</v>
      </c>
      <c r="B314" s="195" t="s">
        <v>144</v>
      </c>
      <c r="C314" s="49">
        <v>248683</v>
      </c>
      <c r="D314" s="49">
        <v>248683</v>
      </c>
    </row>
    <row r="315" spans="1:4" outlineLevel="3" x14ac:dyDescent="0.35">
      <c r="A315" s="51" t="s">
        <v>2266</v>
      </c>
      <c r="B315" s="195" t="s">
        <v>144</v>
      </c>
      <c r="C315" s="49">
        <v>50819</v>
      </c>
      <c r="D315" s="49">
        <v>50819</v>
      </c>
    </row>
    <row r="316" spans="1:4" outlineLevel="3" x14ac:dyDescent="0.35">
      <c r="A316" s="51" t="s">
        <v>2267</v>
      </c>
      <c r="B316" s="195" t="s">
        <v>144</v>
      </c>
      <c r="C316" s="49">
        <v>47981</v>
      </c>
      <c r="D316" s="49">
        <v>47981</v>
      </c>
    </row>
    <row r="317" spans="1:4" outlineLevel="3" x14ac:dyDescent="0.35">
      <c r="A317" s="51" t="s">
        <v>2268</v>
      </c>
      <c r="B317" s="195" t="s">
        <v>144</v>
      </c>
      <c r="C317" s="49">
        <v>192933</v>
      </c>
      <c r="D317" s="49">
        <v>192933</v>
      </c>
    </row>
    <row r="318" spans="1:4" outlineLevel="3" x14ac:dyDescent="0.35">
      <c r="A318" s="51" t="s">
        <v>2269</v>
      </c>
      <c r="B318" s="195" t="s">
        <v>144</v>
      </c>
      <c r="C318" s="49">
        <v>115240</v>
      </c>
      <c r="D318" s="49">
        <v>115240</v>
      </c>
    </row>
    <row r="319" spans="1:4" outlineLevel="3" x14ac:dyDescent="0.35">
      <c r="A319" s="51" t="s">
        <v>2270</v>
      </c>
      <c r="B319" s="195" t="s">
        <v>144</v>
      </c>
      <c r="C319" s="49">
        <v>29799</v>
      </c>
      <c r="D319" s="49">
        <v>29799</v>
      </c>
    </row>
    <row r="320" spans="1:4" outlineLevel="3" x14ac:dyDescent="0.35">
      <c r="A320" s="51" t="s">
        <v>2271</v>
      </c>
      <c r="B320" s="195" t="s">
        <v>144</v>
      </c>
      <c r="C320" s="49">
        <v>35475</v>
      </c>
      <c r="D320" s="49">
        <v>35475</v>
      </c>
    </row>
    <row r="321" spans="1:4" outlineLevel="3" x14ac:dyDescent="0.35">
      <c r="A321" s="51" t="s">
        <v>2272</v>
      </c>
      <c r="B321" s="195" t="s">
        <v>144</v>
      </c>
      <c r="C321" s="49">
        <v>66428</v>
      </c>
      <c r="D321" s="49">
        <v>66428</v>
      </c>
    </row>
    <row r="322" spans="1:4" outlineLevel="3" x14ac:dyDescent="0.35">
      <c r="A322" s="51" t="s">
        <v>2273</v>
      </c>
      <c r="B322" s="195" t="s">
        <v>144</v>
      </c>
      <c r="C322" s="49">
        <v>166173</v>
      </c>
      <c r="D322" s="49">
        <v>166173</v>
      </c>
    </row>
    <row r="323" spans="1:4" outlineLevel="3" x14ac:dyDescent="0.35">
      <c r="A323" s="51" t="s">
        <v>2274</v>
      </c>
      <c r="B323" s="195" t="s">
        <v>144</v>
      </c>
      <c r="C323" s="49">
        <v>372464</v>
      </c>
      <c r="D323" s="49">
        <v>372464</v>
      </c>
    </row>
    <row r="324" spans="1:4" outlineLevel="2" x14ac:dyDescent="0.35">
      <c r="A324" s="206" t="s">
        <v>4706</v>
      </c>
      <c r="B324" s="196" t="s">
        <v>4629</v>
      </c>
      <c r="C324" s="171">
        <f>SUBTOTAL(9,C123:C323)</f>
        <v>38015513</v>
      </c>
      <c r="D324" s="171">
        <f>SUBTOTAL(9,D123:D323)</f>
        <v>38015513</v>
      </c>
    </row>
    <row r="325" spans="1:4" outlineLevel="2" x14ac:dyDescent="0.35">
      <c r="A325" s="51"/>
      <c r="B325" s="196"/>
      <c r="C325" s="49"/>
      <c r="D325" s="49"/>
    </row>
    <row r="326" spans="1:4" ht="48" outlineLevel="3" x14ac:dyDescent="0.35">
      <c r="A326" s="51" t="s">
        <v>2275</v>
      </c>
      <c r="B326" s="195" t="s">
        <v>4727</v>
      </c>
      <c r="C326" s="49">
        <v>2180599</v>
      </c>
      <c r="D326" s="49">
        <v>2180599</v>
      </c>
    </row>
    <row r="327" spans="1:4" ht="32" outlineLevel="3" x14ac:dyDescent="0.35">
      <c r="A327" s="51" t="s">
        <v>2276</v>
      </c>
      <c r="B327" s="195" t="s">
        <v>4728</v>
      </c>
      <c r="C327" s="49">
        <v>2769923</v>
      </c>
      <c r="D327" s="49">
        <v>2769923</v>
      </c>
    </row>
    <row r="328" spans="1:4" ht="48" outlineLevel="3" x14ac:dyDescent="0.35">
      <c r="A328" s="51" t="s">
        <v>2277</v>
      </c>
      <c r="B328" s="195" t="s">
        <v>4727</v>
      </c>
      <c r="C328" s="49">
        <v>1121123</v>
      </c>
      <c r="D328" s="49">
        <v>1121123</v>
      </c>
    </row>
    <row r="329" spans="1:4" ht="48" outlineLevel="3" x14ac:dyDescent="0.35">
      <c r="A329" s="51" t="s">
        <v>2278</v>
      </c>
      <c r="B329" s="195" t="s">
        <v>4729</v>
      </c>
      <c r="C329" s="49">
        <v>743010</v>
      </c>
      <c r="D329" s="49">
        <v>743010</v>
      </c>
    </row>
    <row r="330" spans="1:4" ht="48" outlineLevel="3" x14ac:dyDescent="0.35">
      <c r="A330" s="51" t="s">
        <v>358</v>
      </c>
      <c r="B330" s="195" t="s">
        <v>4730</v>
      </c>
      <c r="C330" s="49">
        <v>461476</v>
      </c>
      <c r="D330" s="49">
        <v>461476</v>
      </c>
    </row>
    <row r="331" spans="1:4" ht="32" outlineLevel="3" x14ac:dyDescent="0.35">
      <c r="A331" s="51" t="s">
        <v>361</v>
      </c>
      <c r="B331" s="195" t="s">
        <v>4685</v>
      </c>
      <c r="C331" s="49">
        <v>281534</v>
      </c>
      <c r="D331" s="49">
        <v>281534</v>
      </c>
    </row>
    <row r="332" spans="1:4" ht="112" outlineLevel="3" x14ac:dyDescent="0.35">
      <c r="A332" s="51" t="s">
        <v>2279</v>
      </c>
      <c r="B332" s="8" t="s">
        <v>4683</v>
      </c>
      <c r="C332" s="49">
        <v>2621758</v>
      </c>
      <c r="D332" s="49">
        <v>2621758</v>
      </c>
    </row>
    <row r="333" spans="1:4" ht="48" outlineLevel="3" x14ac:dyDescent="0.35">
      <c r="A333" s="51" t="s">
        <v>2280</v>
      </c>
      <c r="B333" s="195" t="s">
        <v>4731</v>
      </c>
      <c r="C333" s="49">
        <v>402325</v>
      </c>
      <c r="D333" s="49">
        <v>402325</v>
      </c>
    </row>
    <row r="334" spans="1:4" outlineLevel="2" x14ac:dyDescent="0.35">
      <c r="A334" s="206" t="s">
        <v>4704</v>
      </c>
      <c r="B334" s="196" t="s">
        <v>4629</v>
      </c>
      <c r="C334" s="49">
        <f>SUBTOTAL(9,C326:C333)</f>
        <v>10581748</v>
      </c>
      <c r="D334" s="49">
        <f>SUBTOTAL(9,D326:D333)</f>
        <v>10581748</v>
      </c>
    </row>
    <row r="335" spans="1:4" outlineLevel="2" x14ac:dyDescent="0.35">
      <c r="A335" s="51"/>
      <c r="B335" s="196"/>
      <c r="C335" s="49"/>
      <c r="D335" s="49"/>
    </row>
    <row r="336" spans="1:4" outlineLevel="3" x14ac:dyDescent="0.35">
      <c r="A336" s="51" t="s">
        <v>126</v>
      </c>
      <c r="B336" s="195" t="s">
        <v>125</v>
      </c>
      <c r="C336" s="49">
        <v>442096</v>
      </c>
      <c r="D336" s="49">
        <v>442096</v>
      </c>
    </row>
    <row r="337" spans="1:4" ht="22.5" customHeight="1" outlineLevel="3" x14ac:dyDescent="0.35">
      <c r="A337" s="51" t="s">
        <v>2281</v>
      </c>
      <c r="B337" s="195" t="s">
        <v>125</v>
      </c>
      <c r="C337" s="49">
        <v>29256</v>
      </c>
      <c r="D337" s="49">
        <v>29256</v>
      </c>
    </row>
    <row r="338" spans="1:4" outlineLevel="3" x14ac:dyDescent="0.35">
      <c r="A338" s="51" t="s">
        <v>2282</v>
      </c>
      <c r="B338" s="195" t="s">
        <v>125</v>
      </c>
      <c r="C338" s="49">
        <v>399832</v>
      </c>
      <c r="D338" s="49">
        <v>399832</v>
      </c>
    </row>
    <row r="339" spans="1:4" ht="19.899999999999999" customHeight="1" outlineLevel="3" x14ac:dyDescent="0.35">
      <c r="A339" s="51" t="s">
        <v>2283</v>
      </c>
      <c r="B339" s="195" t="s">
        <v>125</v>
      </c>
      <c r="C339" s="49">
        <v>188536</v>
      </c>
      <c r="D339" s="49">
        <v>188536</v>
      </c>
    </row>
    <row r="340" spans="1:4" outlineLevel="3" x14ac:dyDescent="0.35">
      <c r="A340" s="51" t="s">
        <v>2284</v>
      </c>
      <c r="B340" s="195" t="s">
        <v>125</v>
      </c>
      <c r="C340" s="49">
        <v>448592</v>
      </c>
      <c r="D340" s="49">
        <v>448592</v>
      </c>
    </row>
    <row r="341" spans="1:4" outlineLevel="3" x14ac:dyDescent="0.35">
      <c r="A341" s="51" t="s">
        <v>2285</v>
      </c>
      <c r="B341" s="195" t="s">
        <v>125</v>
      </c>
      <c r="C341" s="49">
        <v>156032</v>
      </c>
      <c r="D341" s="49">
        <v>156032</v>
      </c>
    </row>
    <row r="342" spans="1:4" outlineLevel="3" x14ac:dyDescent="0.35">
      <c r="A342" s="51" t="s">
        <v>2286</v>
      </c>
      <c r="B342" s="195" t="s">
        <v>125</v>
      </c>
      <c r="C342" s="49">
        <v>87768</v>
      </c>
      <c r="D342" s="49">
        <v>87768</v>
      </c>
    </row>
    <row r="343" spans="1:4" outlineLevel="3" x14ac:dyDescent="0.35">
      <c r="A343" s="51" t="s">
        <v>132</v>
      </c>
      <c r="B343" s="195" t="s">
        <v>125</v>
      </c>
      <c r="C343" s="49">
        <v>165784</v>
      </c>
      <c r="D343" s="49">
        <v>165784</v>
      </c>
    </row>
    <row r="344" spans="1:4" outlineLevel="3" x14ac:dyDescent="0.35">
      <c r="A344" s="51" t="s">
        <v>2287</v>
      </c>
      <c r="B344" s="195" t="s">
        <v>125</v>
      </c>
      <c r="C344" s="49">
        <v>146280</v>
      </c>
      <c r="D344" s="49">
        <v>146280</v>
      </c>
    </row>
    <row r="345" spans="1:4" outlineLevel="3" x14ac:dyDescent="0.35">
      <c r="A345" s="51" t="s">
        <v>2288</v>
      </c>
      <c r="B345" s="195" t="s">
        <v>125</v>
      </c>
      <c r="C345" s="49">
        <v>126776</v>
      </c>
      <c r="D345" s="49">
        <v>126776</v>
      </c>
    </row>
    <row r="346" spans="1:4" outlineLevel="3" x14ac:dyDescent="0.35">
      <c r="A346" s="51" t="s">
        <v>136</v>
      </c>
      <c r="B346" s="195" t="s">
        <v>125</v>
      </c>
      <c r="C346" s="49">
        <v>234048</v>
      </c>
      <c r="D346" s="49">
        <v>234048</v>
      </c>
    </row>
    <row r="347" spans="1:4" outlineLevel="3" x14ac:dyDescent="0.35">
      <c r="A347" s="51" t="s">
        <v>2289</v>
      </c>
      <c r="B347" s="195" t="s">
        <v>125</v>
      </c>
      <c r="C347" s="49">
        <v>425832</v>
      </c>
      <c r="D347" s="49">
        <v>425832</v>
      </c>
    </row>
    <row r="348" spans="1:4" outlineLevel="3" x14ac:dyDescent="0.35">
      <c r="A348" s="51" t="s">
        <v>141</v>
      </c>
      <c r="B348" s="195" t="s">
        <v>125</v>
      </c>
      <c r="C348" s="49">
        <v>165784</v>
      </c>
      <c r="D348" s="49">
        <v>165784</v>
      </c>
    </row>
    <row r="349" spans="1:4" outlineLevel="3" x14ac:dyDescent="0.35">
      <c r="A349" s="51" t="s">
        <v>2290</v>
      </c>
      <c r="B349" s="195" t="s">
        <v>125</v>
      </c>
      <c r="C349" s="49">
        <v>234048</v>
      </c>
      <c r="D349" s="49">
        <v>234048</v>
      </c>
    </row>
    <row r="350" spans="1:4" outlineLevel="3" x14ac:dyDescent="0.35">
      <c r="A350" s="51" t="s">
        <v>2291</v>
      </c>
      <c r="B350" s="195" t="s">
        <v>125</v>
      </c>
      <c r="C350" s="49">
        <v>537855</v>
      </c>
      <c r="D350" s="49">
        <v>537855</v>
      </c>
    </row>
    <row r="351" spans="1:4" outlineLevel="3" x14ac:dyDescent="0.35">
      <c r="A351" s="51" t="s">
        <v>2292</v>
      </c>
      <c r="B351" s="195" t="s">
        <v>125</v>
      </c>
      <c r="C351" s="49">
        <v>46770</v>
      </c>
      <c r="D351" s="49">
        <v>46770</v>
      </c>
    </row>
    <row r="352" spans="1:4" outlineLevel="3" x14ac:dyDescent="0.35">
      <c r="A352" s="51" t="s">
        <v>2293</v>
      </c>
      <c r="B352" s="195" t="s">
        <v>125</v>
      </c>
      <c r="C352" s="49">
        <v>159018</v>
      </c>
      <c r="D352" s="49">
        <v>159018</v>
      </c>
    </row>
    <row r="353" spans="1:4" outlineLevel="3" x14ac:dyDescent="0.35">
      <c r="A353" s="51" t="s">
        <v>2294</v>
      </c>
      <c r="B353" s="195" t="s">
        <v>125</v>
      </c>
      <c r="C353" s="49">
        <v>46770</v>
      </c>
      <c r="D353" s="49">
        <v>46770</v>
      </c>
    </row>
    <row r="354" spans="1:4" outlineLevel="3" x14ac:dyDescent="0.35">
      <c r="A354" s="51" t="s">
        <v>2295</v>
      </c>
      <c r="B354" s="195" t="s">
        <v>125</v>
      </c>
      <c r="C354" s="49">
        <v>472377</v>
      </c>
      <c r="D354" s="49">
        <v>472377</v>
      </c>
    </row>
    <row r="355" spans="1:4" outlineLevel="3" x14ac:dyDescent="0.35">
      <c r="A355" s="51" t="s">
        <v>2296</v>
      </c>
      <c r="B355" s="195" t="s">
        <v>125</v>
      </c>
      <c r="C355" s="49">
        <v>130956</v>
      </c>
      <c r="D355" s="49">
        <v>130956</v>
      </c>
    </row>
    <row r="356" spans="1:4" outlineLevel="3" x14ac:dyDescent="0.35">
      <c r="A356" s="51" t="s">
        <v>2297</v>
      </c>
      <c r="B356" s="195" t="s">
        <v>125</v>
      </c>
      <c r="C356" s="49">
        <v>28062</v>
      </c>
      <c r="D356" s="49">
        <v>28062</v>
      </c>
    </row>
    <row r="357" spans="1:4" outlineLevel="3" x14ac:dyDescent="0.35">
      <c r="A357" s="51" t="s">
        <v>142</v>
      </c>
      <c r="B357" s="195" t="s">
        <v>125</v>
      </c>
      <c r="C357" s="49">
        <v>346098</v>
      </c>
      <c r="D357" s="49">
        <v>346098</v>
      </c>
    </row>
    <row r="358" spans="1:4" outlineLevel="2" x14ac:dyDescent="0.35">
      <c r="A358" s="206" t="s">
        <v>4627</v>
      </c>
      <c r="B358" s="196" t="s">
        <v>4629</v>
      </c>
      <c r="C358" s="171">
        <f>SUBTOTAL(9,C336:C357)</f>
        <v>5018570</v>
      </c>
      <c r="D358" s="171">
        <f>SUBTOTAL(9,D336:D357)</f>
        <v>5018570</v>
      </c>
    </row>
    <row r="359" spans="1:4" outlineLevel="1" x14ac:dyDescent="0.35">
      <c r="A359" s="169" t="s">
        <v>4634</v>
      </c>
      <c r="B359" s="197" t="s">
        <v>4632</v>
      </c>
      <c r="C359" s="170">
        <f>SUBTOTAL(9,C4:C357)</f>
        <v>259161048</v>
      </c>
      <c r="D359" s="170">
        <f>SUBTOTAL(9,D4:D357)</f>
        <v>259161048</v>
      </c>
    </row>
    <row r="360" spans="1:4" outlineLevel="1" x14ac:dyDescent="0.35">
      <c r="A360" s="169"/>
      <c r="B360" s="197"/>
      <c r="C360" s="170"/>
      <c r="D360" s="170"/>
    </row>
    <row r="361" spans="1:4" outlineLevel="1" x14ac:dyDescent="0.35">
      <c r="A361" s="168" t="s">
        <v>4640</v>
      </c>
      <c r="B361" s="197"/>
      <c r="C361" s="170"/>
      <c r="D361" s="170"/>
    </row>
    <row r="362" spans="1:4" outlineLevel="3" x14ac:dyDescent="0.35">
      <c r="A362" s="52" t="s">
        <v>2298</v>
      </c>
      <c r="B362" s="195" t="s">
        <v>428</v>
      </c>
      <c r="C362" s="49">
        <v>1407055</v>
      </c>
      <c r="D362" s="49">
        <v>1407055</v>
      </c>
    </row>
    <row r="363" spans="1:4" outlineLevel="3" x14ac:dyDescent="0.35">
      <c r="A363" s="52" t="s">
        <v>2299</v>
      </c>
      <c r="B363" s="195" t="s">
        <v>428</v>
      </c>
      <c r="C363" s="49">
        <v>1103155</v>
      </c>
      <c r="D363" s="49">
        <v>1103155</v>
      </c>
    </row>
    <row r="364" spans="1:4" outlineLevel="3" x14ac:dyDescent="0.35">
      <c r="A364" s="52" t="s">
        <v>2300</v>
      </c>
      <c r="B364" s="195" t="s">
        <v>428</v>
      </c>
      <c r="C364" s="49">
        <v>1750135</v>
      </c>
      <c r="D364" s="49">
        <v>1750135</v>
      </c>
    </row>
    <row r="365" spans="1:4" outlineLevel="3" x14ac:dyDescent="0.35">
      <c r="A365" s="52" t="s">
        <v>2301</v>
      </c>
      <c r="B365" s="195" t="s">
        <v>428</v>
      </c>
      <c r="C365" s="49">
        <v>3386755</v>
      </c>
      <c r="D365" s="49">
        <v>3386755</v>
      </c>
    </row>
    <row r="366" spans="1:4" outlineLevel="3" x14ac:dyDescent="0.35">
      <c r="A366" s="52" t="s">
        <v>2302</v>
      </c>
      <c r="B366" s="195" t="s">
        <v>428</v>
      </c>
      <c r="C366" s="49">
        <v>197155</v>
      </c>
      <c r="D366" s="49">
        <v>197155</v>
      </c>
    </row>
    <row r="367" spans="1:4" outlineLevel="3" x14ac:dyDescent="0.35">
      <c r="A367" s="52" t="s">
        <v>2303</v>
      </c>
      <c r="B367" s="195" t="s">
        <v>428</v>
      </c>
      <c r="C367" s="49">
        <v>36000</v>
      </c>
      <c r="D367" s="49">
        <v>36000</v>
      </c>
    </row>
    <row r="368" spans="1:4" outlineLevel="3" x14ac:dyDescent="0.35">
      <c r="A368" s="52" t="s">
        <v>2304</v>
      </c>
      <c r="B368" s="195" t="s">
        <v>428</v>
      </c>
      <c r="C368" s="49">
        <v>2449255</v>
      </c>
      <c r="D368" s="49">
        <v>2449255</v>
      </c>
    </row>
    <row r="369" spans="1:4" outlineLevel="3" x14ac:dyDescent="0.35">
      <c r="A369" s="52" t="s">
        <v>2305</v>
      </c>
      <c r="B369" s="195" t="s">
        <v>428</v>
      </c>
      <c r="C369" s="49">
        <v>1281355</v>
      </c>
      <c r="D369" s="49">
        <v>1281355</v>
      </c>
    </row>
    <row r="370" spans="1:4" outlineLevel="3" x14ac:dyDescent="0.35">
      <c r="A370" s="52" t="s">
        <v>2306</v>
      </c>
      <c r="B370" s="195" t="s">
        <v>428</v>
      </c>
      <c r="C370" s="49">
        <v>687655</v>
      </c>
      <c r="D370" s="49">
        <v>687655</v>
      </c>
    </row>
    <row r="371" spans="1:4" outlineLevel="3" x14ac:dyDescent="0.35">
      <c r="A371" s="53" t="s">
        <v>2307</v>
      </c>
      <c r="B371" s="195" t="s">
        <v>428</v>
      </c>
      <c r="C371" s="49">
        <v>1112415</v>
      </c>
      <c r="D371" s="49">
        <v>1112415</v>
      </c>
    </row>
    <row r="372" spans="1:4" outlineLevel="3" x14ac:dyDescent="0.35">
      <c r="A372" s="52" t="s">
        <v>2308</v>
      </c>
      <c r="B372" s="195" t="s">
        <v>428</v>
      </c>
      <c r="C372" s="49">
        <v>3205555</v>
      </c>
      <c r="D372" s="49">
        <v>3205555</v>
      </c>
    </row>
    <row r="373" spans="1:4" outlineLevel="3" x14ac:dyDescent="0.35">
      <c r="A373" s="52" t="s">
        <v>2309</v>
      </c>
      <c r="B373" s="195" t="s">
        <v>428</v>
      </c>
      <c r="C373" s="49">
        <v>1137655</v>
      </c>
      <c r="D373" s="49">
        <v>1137655</v>
      </c>
    </row>
    <row r="374" spans="1:4" outlineLevel="3" x14ac:dyDescent="0.35">
      <c r="A374" s="52" t="s">
        <v>383</v>
      </c>
      <c r="B374" s="195" t="s">
        <v>428</v>
      </c>
      <c r="C374" s="49">
        <v>1464355</v>
      </c>
      <c r="D374" s="49">
        <v>1464355</v>
      </c>
    </row>
    <row r="375" spans="1:4" outlineLevel="3" x14ac:dyDescent="0.35">
      <c r="A375" s="52" t="s">
        <v>2310</v>
      </c>
      <c r="B375" s="195" t="s">
        <v>428</v>
      </c>
      <c r="C375" s="49">
        <v>1047355</v>
      </c>
      <c r="D375" s="49">
        <v>1047355</v>
      </c>
    </row>
    <row r="376" spans="1:4" outlineLevel="3" x14ac:dyDescent="0.35">
      <c r="A376" s="52" t="s">
        <v>2311</v>
      </c>
      <c r="B376" s="195" t="s">
        <v>428</v>
      </c>
      <c r="C376" s="49">
        <v>319735</v>
      </c>
      <c r="D376" s="49">
        <v>319735</v>
      </c>
    </row>
    <row r="377" spans="1:4" outlineLevel="3" x14ac:dyDescent="0.35">
      <c r="A377" s="52" t="s">
        <v>438</v>
      </c>
      <c r="B377" s="195" t="s">
        <v>428</v>
      </c>
      <c r="C377" s="49">
        <v>177655</v>
      </c>
      <c r="D377" s="49">
        <v>177655</v>
      </c>
    </row>
    <row r="378" spans="1:4" outlineLevel="3" x14ac:dyDescent="0.35">
      <c r="A378" s="52" t="s">
        <v>439</v>
      </c>
      <c r="B378" s="195" t="s">
        <v>428</v>
      </c>
      <c r="C378" s="49">
        <v>1209355</v>
      </c>
      <c r="D378" s="49">
        <v>1209355</v>
      </c>
    </row>
    <row r="379" spans="1:4" outlineLevel="3" x14ac:dyDescent="0.35">
      <c r="A379" s="52" t="s">
        <v>2312</v>
      </c>
      <c r="B379" s="195" t="s">
        <v>428</v>
      </c>
      <c r="C379" s="49">
        <v>2202655</v>
      </c>
      <c r="D379" s="49">
        <v>2202655</v>
      </c>
    </row>
    <row r="380" spans="1:4" outlineLevel="3" x14ac:dyDescent="0.35">
      <c r="A380" s="52" t="s">
        <v>2313</v>
      </c>
      <c r="B380" s="195" t="s">
        <v>428</v>
      </c>
      <c r="C380" s="49">
        <v>129655</v>
      </c>
      <c r="D380" s="49">
        <v>129655</v>
      </c>
    </row>
    <row r="381" spans="1:4" outlineLevel="3" x14ac:dyDescent="0.35">
      <c r="A381" s="52" t="s">
        <v>2314</v>
      </c>
      <c r="B381" s="195" t="s">
        <v>428</v>
      </c>
      <c r="C381" s="49">
        <v>2322655</v>
      </c>
      <c r="D381" s="49">
        <v>2322655</v>
      </c>
    </row>
    <row r="382" spans="1:4" outlineLevel="3" x14ac:dyDescent="0.35">
      <c r="A382" s="52" t="s">
        <v>2315</v>
      </c>
      <c r="B382" s="195" t="s">
        <v>428</v>
      </c>
      <c r="C382" s="49">
        <v>1438255</v>
      </c>
      <c r="D382" s="49">
        <v>1438255</v>
      </c>
    </row>
    <row r="383" spans="1:4" ht="16.149999999999999" customHeight="1" outlineLevel="3" x14ac:dyDescent="0.35">
      <c r="A383" s="52" t="s">
        <v>2316</v>
      </c>
      <c r="B383" s="195" t="s">
        <v>428</v>
      </c>
      <c r="C383" s="49">
        <v>3059755</v>
      </c>
      <c r="D383" s="49">
        <v>3059755</v>
      </c>
    </row>
    <row r="384" spans="1:4" ht="18" customHeight="1" outlineLevel="3" x14ac:dyDescent="0.35">
      <c r="A384" s="52" t="s">
        <v>2317</v>
      </c>
      <c r="B384" s="195" t="s">
        <v>428</v>
      </c>
      <c r="C384" s="49">
        <v>1809055</v>
      </c>
      <c r="D384" s="49">
        <v>1809055</v>
      </c>
    </row>
    <row r="385" spans="1:4" outlineLevel="3" x14ac:dyDescent="0.35">
      <c r="A385" s="52" t="s">
        <v>2318</v>
      </c>
      <c r="B385" s="195" t="s">
        <v>428</v>
      </c>
      <c r="C385" s="49">
        <v>862004</v>
      </c>
      <c r="D385" s="49">
        <v>862004</v>
      </c>
    </row>
    <row r="386" spans="1:4" outlineLevel="3" x14ac:dyDescent="0.35">
      <c r="A386" s="52" t="s">
        <v>2319</v>
      </c>
      <c r="B386" s="195" t="s">
        <v>428</v>
      </c>
      <c r="C386" s="49">
        <v>1274440</v>
      </c>
      <c r="D386" s="49">
        <v>1274440</v>
      </c>
    </row>
    <row r="387" spans="1:4" outlineLevel="3" x14ac:dyDescent="0.35">
      <c r="A387" s="52" t="s">
        <v>2320</v>
      </c>
      <c r="B387" s="195" t="s">
        <v>428</v>
      </c>
      <c r="C387" s="49">
        <v>197155</v>
      </c>
      <c r="D387" s="49">
        <v>197155</v>
      </c>
    </row>
    <row r="388" spans="1:4" ht="20.25" customHeight="1" outlineLevel="3" x14ac:dyDescent="0.35">
      <c r="A388" s="52" t="s">
        <v>2321</v>
      </c>
      <c r="B388" s="195" t="s">
        <v>428</v>
      </c>
      <c r="C388" s="49">
        <v>1946755</v>
      </c>
      <c r="D388" s="49">
        <v>1946755</v>
      </c>
    </row>
    <row r="389" spans="1:4" outlineLevel="3" x14ac:dyDescent="0.35">
      <c r="A389" s="52" t="s">
        <v>448</v>
      </c>
      <c r="B389" s="195" t="s">
        <v>428</v>
      </c>
      <c r="C389" s="49">
        <v>928555</v>
      </c>
      <c r="D389" s="49">
        <v>928555</v>
      </c>
    </row>
    <row r="390" spans="1:4" outlineLevel="3" x14ac:dyDescent="0.35">
      <c r="A390" s="52" t="s">
        <v>2322</v>
      </c>
      <c r="B390" s="195" t="s">
        <v>428</v>
      </c>
      <c r="C390" s="49">
        <v>2173919</v>
      </c>
      <c r="D390" s="49">
        <v>2173919</v>
      </c>
    </row>
    <row r="391" spans="1:4" outlineLevel="3" x14ac:dyDescent="0.35">
      <c r="A391" s="52" t="s">
        <v>2323</v>
      </c>
      <c r="B391" s="195" t="s">
        <v>428</v>
      </c>
      <c r="C391" s="49">
        <v>99055</v>
      </c>
      <c r="D391" s="49">
        <v>99055</v>
      </c>
    </row>
    <row r="392" spans="1:4" outlineLevel="3" x14ac:dyDescent="0.35">
      <c r="A392" s="52" t="s">
        <v>2324</v>
      </c>
      <c r="B392" s="195" t="s">
        <v>428</v>
      </c>
      <c r="C392" s="49">
        <v>262555</v>
      </c>
      <c r="D392" s="49">
        <v>262555</v>
      </c>
    </row>
    <row r="393" spans="1:4" outlineLevel="3" x14ac:dyDescent="0.35">
      <c r="A393" s="52" t="s">
        <v>452</v>
      </c>
      <c r="B393" s="195" t="s">
        <v>428</v>
      </c>
      <c r="C393" s="49">
        <v>105655</v>
      </c>
      <c r="D393" s="49">
        <v>105655</v>
      </c>
    </row>
    <row r="394" spans="1:4" outlineLevel="3" x14ac:dyDescent="0.35">
      <c r="A394" s="52" t="s">
        <v>2325</v>
      </c>
      <c r="B394" s="195" t="s">
        <v>428</v>
      </c>
      <c r="C394" s="49">
        <v>1472755</v>
      </c>
      <c r="D394" s="49">
        <v>1472755</v>
      </c>
    </row>
    <row r="395" spans="1:4" outlineLevel="3" x14ac:dyDescent="0.35">
      <c r="A395" s="52" t="s">
        <v>2326</v>
      </c>
      <c r="B395" s="195" t="s">
        <v>428</v>
      </c>
      <c r="C395" s="49">
        <v>2751426</v>
      </c>
      <c r="D395" s="49">
        <v>2751426</v>
      </c>
    </row>
    <row r="396" spans="1:4" outlineLevel="3" x14ac:dyDescent="0.35">
      <c r="A396" s="52" t="s">
        <v>558</v>
      </c>
      <c r="B396" s="195" t="s">
        <v>428</v>
      </c>
      <c r="C396" s="49">
        <v>883855</v>
      </c>
      <c r="D396" s="49">
        <v>883855</v>
      </c>
    </row>
    <row r="397" spans="1:4" outlineLevel="3" x14ac:dyDescent="0.35">
      <c r="A397" s="52" t="s">
        <v>2327</v>
      </c>
      <c r="B397" s="195" t="s">
        <v>428</v>
      </c>
      <c r="C397" s="49">
        <v>2064955</v>
      </c>
      <c r="D397" s="49">
        <v>2064955</v>
      </c>
    </row>
    <row r="398" spans="1:4" outlineLevel="3" x14ac:dyDescent="0.35">
      <c r="A398" s="52" t="s">
        <v>2328</v>
      </c>
      <c r="B398" s="195" t="s">
        <v>428</v>
      </c>
      <c r="C398" s="49">
        <v>1080055</v>
      </c>
      <c r="D398" s="49">
        <v>1080055</v>
      </c>
    </row>
    <row r="399" spans="1:4" outlineLevel="3" x14ac:dyDescent="0.35">
      <c r="A399" s="52" t="s">
        <v>2329</v>
      </c>
      <c r="B399" s="195" t="s">
        <v>428</v>
      </c>
      <c r="C399" s="49">
        <v>1951255</v>
      </c>
      <c r="D399" s="49">
        <v>1951255</v>
      </c>
    </row>
    <row r="400" spans="1:4" outlineLevel="3" x14ac:dyDescent="0.35">
      <c r="A400" s="52" t="s">
        <v>2330</v>
      </c>
      <c r="B400" s="195" t="s">
        <v>428</v>
      </c>
      <c r="C400" s="49">
        <v>633155</v>
      </c>
      <c r="D400" s="49">
        <v>633155</v>
      </c>
    </row>
    <row r="401" spans="1:4" outlineLevel="2" x14ac:dyDescent="0.35">
      <c r="A401" s="204" t="s">
        <v>4638</v>
      </c>
      <c r="B401" s="196" t="s">
        <v>4629</v>
      </c>
      <c r="C401" s="171">
        <f>SUBTOTAL(9,C362:C400)</f>
        <v>51622179</v>
      </c>
      <c r="D401" s="171">
        <f>SUBTOTAL(9,D362:D400)</f>
        <v>51622179</v>
      </c>
    </row>
    <row r="402" spans="1:4" outlineLevel="2" x14ac:dyDescent="0.35">
      <c r="A402" s="172"/>
      <c r="B402" s="196"/>
      <c r="C402" s="171"/>
      <c r="D402" s="171"/>
    </row>
    <row r="403" spans="1:4" outlineLevel="3" x14ac:dyDescent="0.35">
      <c r="A403" s="55" t="s">
        <v>2331</v>
      </c>
      <c r="B403" s="195" t="s">
        <v>460</v>
      </c>
      <c r="C403" s="57">
        <v>423655</v>
      </c>
      <c r="D403" s="57">
        <v>423655</v>
      </c>
    </row>
    <row r="404" spans="1:4" outlineLevel="3" x14ac:dyDescent="0.35">
      <c r="A404" s="55" t="s">
        <v>2332</v>
      </c>
      <c r="B404" s="195" t="s">
        <v>460</v>
      </c>
      <c r="C404" s="57">
        <v>483655</v>
      </c>
      <c r="D404" s="57">
        <v>483655</v>
      </c>
    </row>
    <row r="405" spans="1:4" outlineLevel="3" x14ac:dyDescent="0.35">
      <c r="A405" s="55" t="s">
        <v>2333</v>
      </c>
      <c r="B405" s="195" t="s">
        <v>460</v>
      </c>
      <c r="C405" s="57">
        <v>446155</v>
      </c>
      <c r="D405" s="57">
        <v>446155</v>
      </c>
    </row>
    <row r="406" spans="1:4" outlineLevel="3" x14ac:dyDescent="0.35">
      <c r="A406" s="55" t="s">
        <v>462</v>
      </c>
      <c r="B406" s="195" t="s">
        <v>460</v>
      </c>
      <c r="C406" s="57">
        <v>371155</v>
      </c>
      <c r="D406" s="57">
        <v>371155</v>
      </c>
    </row>
    <row r="407" spans="1:4" outlineLevel="3" x14ac:dyDescent="0.35">
      <c r="A407" s="55" t="s">
        <v>2334</v>
      </c>
      <c r="B407" s="195" t="s">
        <v>460</v>
      </c>
      <c r="C407" s="57">
        <v>708655</v>
      </c>
      <c r="D407" s="57">
        <v>708655</v>
      </c>
    </row>
    <row r="408" spans="1:4" outlineLevel="3" x14ac:dyDescent="0.35">
      <c r="A408" s="55" t="s">
        <v>2335</v>
      </c>
      <c r="B408" s="195" t="s">
        <v>460</v>
      </c>
      <c r="C408" s="57">
        <v>213655</v>
      </c>
      <c r="D408" s="57">
        <v>213655</v>
      </c>
    </row>
    <row r="409" spans="1:4" outlineLevel="3" x14ac:dyDescent="0.35">
      <c r="A409" s="55" t="s">
        <v>2336</v>
      </c>
      <c r="B409" s="195" t="s">
        <v>460</v>
      </c>
      <c r="C409" s="57">
        <v>228655</v>
      </c>
      <c r="D409" s="57">
        <v>228655</v>
      </c>
    </row>
    <row r="410" spans="1:4" outlineLevel="3" x14ac:dyDescent="0.35">
      <c r="A410" s="55" t="s">
        <v>2337</v>
      </c>
      <c r="B410" s="195" t="s">
        <v>460</v>
      </c>
      <c r="C410" s="57">
        <v>408655</v>
      </c>
      <c r="D410" s="57">
        <v>408655</v>
      </c>
    </row>
    <row r="411" spans="1:4" outlineLevel="3" x14ac:dyDescent="0.35">
      <c r="A411" s="55" t="s">
        <v>2338</v>
      </c>
      <c r="B411" s="195" t="s">
        <v>460</v>
      </c>
      <c r="C411" s="57">
        <v>131155</v>
      </c>
      <c r="D411" s="57">
        <v>131155</v>
      </c>
    </row>
    <row r="412" spans="1:4" outlineLevel="3" x14ac:dyDescent="0.35">
      <c r="A412" s="55" t="s">
        <v>2339</v>
      </c>
      <c r="B412" s="195" t="s">
        <v>460</v>
      </c>
      <c r="C412" s="57">
        <v>296155</v>
      </c>
      <c r="D412" s="57">
        <v>296155</v>
      </c>
    </row>
    <row r="413" spans="1:4" outlineLevel="3" x14ac:dyDescent="0.35">
      <c r="A413" s="55" t="s">
        <v>2340</v>
      </c>
      <c r="B413" s="195" t="s">
        <v>460</v>
      </c>
      <c r="C413" s="57">
        <v>45000</v>
      </c>
      <c r="D413" s="57">
        <v>45000</v>
      </c>
    </row>
    <row r="414" spans="1:4" outlineLevel="3" x14ac:dyDescent="0.35">
      <c r="A414" s="55" t="s">
        <v>2341</v>
      </c>
      <c r="B414" s="195" t="s">
        <v>460</v>
      </c>
      <c r="C414" s="57">
        <v>783655</v>
      </c>
      <c r="D414" s="57">
        <v>783655</v>
      </c>
    </row>
    <row r="415" spans="1:4" ht="18" customHeight="1" outlineLevel="3" x14ac:dyDescent="0.35">
      <c r="A415" s="55" t="s">
        <v>2342</v>
      </c>
      <c r="B415" s="195" t="s">
        <v>460</v>
      </c>
      <c r="C415" s="57">
        <v>296155</v>
      </c>
      <c r="D415" s="57">
        <v>296155</v>
      </c>
    </row>
    <row r="416" spans="1:4" outlineLevel="3" x14ac:dyDescent="0.35">
      <c r="A416" s="55" t="s">
        <v>2343</v>
      </c>
      <c r="B416" s="195" t="s">
        <v>460</v>
      </c>
      <c r="C416" s="57">
        <v>183655</v>
      </c>
      <c r="D416" s="57">
        <v>183655</v>
      </c>
    </row>
    <row r="417" spans="1:4" outlineLevel="3" x14ac:dyDescent="0.35">
      <c r="A417" s="55" t="s">
        <v>2344</v>
      </c>
      <c r="B417" s="195" t="s">
        <v>460</v>
      </c>
      <c r="C417" s="57">
        <v>183655</v>
      </c>
      <c r="D417" s="57">
        <v>183655</v>
      </c>
    </row>
    <row r="418" spans="1:4" outlineLevel="3" x14ac:dyDescent="0.35">
      <c r="A418" s="55" t="s">
        <v>2345</v>
      </c>
      <c r="B418" s="195" t="s">
        <v>460</v>
      </c>
      <c r="C418" s="57">
        <v>277500</v>
      </c>
      <c r="D418" s="57">
        <v>277500</v>
      </c>
    </row>
    <row r="419" spans="1:4" outlineLevel="3" x14ac:dyDescent="0.35">
      <c r="A419" s="55" t="s">
        <v>474</v>
      </c>
      <c r="B419" s="195" t="s">
        <v>460</v>
      </c>
      <c r="C419" s="57">
        <v>671155</v>
      </c>
      <c r="D419" s="57">
        <v>671155</v>
      </c>
    </row>
    <row r="420" spans="1:4" outlineLevel="3" x14ac:dyDescent="0.35">
      <c r="A420" s="55" t="s">
        <v>2346</v>
      </c>
      <c r="B420" s="195" t="s">
        <v>460</v>
      </c>
      <c r="C420" s="57">
        <v>236155</v>
      </c>
      <c r="D420" s="57">
        <v>236155</v>
      </c>
    </row>
    <row r="421" spans="1:4" outlineLevel="3" x14ac:dyDescent="0.35">
      <c r="A421" s="55" t="s">
        <v>2347</v>
      </c>
      <c r="B421" s="195" t="s">
        <v>460</v>
      </c>
      <c r="C421" s="57">
        <v>183653</v>
      </c>
      <c r="D421" s="57">
        <v>183653</v>
      </c>
    </row>
    <row r="422" spans="1:4" outlineLevel="3" x14ac:dyDescent="0.35">
      <c r="A422" s="55" t="s">
        <v>2348</v>
      </c>
      <c r="B422" s="195" t="s">
        <v>460</v>
      </c>
      <c r="C422" s="57">
        <v>191155</v>
      </c>
      <c r="D422" s="57">
        <v>191155</v>
      </c>
    </row>
    <row r="423" spans="1:4" outlineLevel="3" x14ac:dyDescent="0.35">
      <c r="A423" s="55" t="s">
        <v>2349</v>
      </c>
      <c r="B423" s="195" t="s">
        <v>460</v>
      </c>
      <c r="C423" s="57">
        <v>558655</v>
      </c>
      <c r="D423" s="57">
        <v>558655</v>
      </c>
    </row>
    <row r="424" spans="1:4" outlineLevel="3" x14ac:dyDescent="0.35">
      <c r="A424" s="55" t="s">
        <v>2350</v>
      </c>
      <c r="B424" s="195" t="s">
        <v>460</v>
      </c>
      <c r="C424" s="57">
        <v>296155</v>
      </c>
      <c r="D424" s="57">
        <v>296155</v>
      </c>
    </row>
    <row r="425" spans="1:4" outlineLevel="3" x14ac:dyDescent="0.35">
      <c r="A425" s="55" t="s">
        <v>481</v>
      </c>
      <c r="B425" s="195" t="s">
        <v>460</v>
      </c>
      <c r="C425" s="57">
        <v>483655</v>
      </c>
      <c r="D425" s="57">
        <v>483655</v>
      </c>
    </row>
    <row r="426" spans="1:4" outlineLevel="3" x14ac:dyDescent="0.35">
      <c r="A426" s="55" t="s">
        <v>482</v>
      </c>
      <c r="B426" s="195" t="s">
        <v>460</v>
      </c>
      <c r="C426" s="57">
        <v>363655</v>
      </c>
      <c r="D426" s="57">
        <v>363655</v>
      </c>
    </row>
    <row r="427" spans="1:4" outlineLevel="3" x14ac:dyDescent="0.35">
      <c r="A427" s="55" t="s">
        <v>2351</v>
      </c>
      <c r="B427" s="195" t="s">
        <v>460</v>
      </c>
      <c r="C427" s="57">
        <v>116155</v>
      </c>
      <c r="D427" s="57">
        <v>116155</v>
      </c>
    </row>
    <row r="428" spans="1:4" outlineLevel="3" x14ac:dyDescent="0.35">
      <c r="A428" s="55" t="s">
        <v>2352</v>
      </c>
      <c r="B428" s="195" t="s">
        <v>460</v>
      </c>
      <c r="C428" s="57">
        <v>333655</v>
      </c>
      <c r="D428" s="57">
        <v>333655</v>
      </c>
    </row>
    <row r="429" spans="1:4" outlineLevel="3" x14ac:dyDescent="0.35">
      <c r="A429" s="55" t="s">
        <v>2353</v>
      </c>
      <c r="B429" s="195" t="s">
        <v>460</v>
      </c>
      <c r="C429" s="57">
        <v>333655</v>
      </c>
      <c r="D429" s="57">
        <v>333655</v>
      </c>
    </row>
    <row r="430" spans="1:4" outlineLevel="3" x14ac:dyDescent="0.35">
      <c r="A430" s="55" t="s">
        <v>2354</v>
      </c>
      <c r="B430" s="195" t="s">
        <v>460</v>
      </c>
      <c r="C430" s="57">
        <v>1166155</v>
      </c>
      <c r="D430" s="57">
        <v>1166155</v>
      </c>
    </row>
    <row r="431" spans="1:4" outlineLevel="3" x14ac:dyDescent="0.35">
      <c r="A431" s="55" t="s">
        <v>2355</v>
      </c>
      <c r="B431" s="195" t="s">
        <v>460</v>
      </c>
      <c r="C431" s="57">
        <v>1421155</v>
      </c>
      <c r="D431" s="57">
        <v>1421155</v>
      </c>
    </row>
    <row r="432" spans="1:4" outlineLevel="3" x14ac:dyDescent="0.35">
      <c r="A432" s="55" t="s">
        <v>2356</v>
      </c>
      <c r="B432" s="195" t="s">
        <v>460</v>
      </c>
      <c r="C432" s="57">
        <v>483655</v>
      </c>
      <c r="D432" s="57">
        <v>483655</v>
      </c>
    </row>
    <row r="433" spans="1:4" outlineLevel="3" x14ac:dyDescent="0.35">
      <c r="A433" s="55" t="s">
        <v>2357</v>
      </c>
      <c r="B433" s="195" t="s">
        <v>460</v>
      </c>
      <c r="C433" s="57">
        <v>446155</v>
      </c>
      <c r="D433" s="57">
        <v>446155</v>
      </c>
    </row>
    <row r="434" spans="1:4" outlineLevel="3" x14ac:dyDescent="0.35">
      <c r="A434" s="55" t="s">
        <v>2358</v>
      </c>
      <c r="B434" s="195" t="s">
        <v>460</v>
      </c>
      <c r="C434" s="57">
        <v>393655</v>
      </c>
      <c r="D434" s="57">
        <v>393655</v>
      </c>
    </row>
    <row r="435" spans="1:4" outlineLevel="3" x14ac:dyDescent="0.35">
      <c r="A435" s="55" t="s">
        <v>2359</v>
      </c>
      <c r="B435" s="195" t="s">
        <v>460</v>
      </c>
      <c r="C435" s="57">
        <v>558655</v>
      </c>
      <c r="D435" s="57">
        <v>558655</v>
      </c>
    </row>
    <row r="436" spans="1:4" outlineLevel="3" x14ac:dyDescent="0.35">
      <c r="A436" s="55" t="s">
        <v>492</v>
      </c>
      <c r="B436" s="195" t="s">
        <v>460</v>
      </c>
      <c r="C436" s="57">
        <v>273655</v>
      </c>
      <c r="D436" s="57">
        <v>273655</v>
      </c>
    </row>
    <row r="437" spans="1:4" outlineLevel="3" x14ac:dyDescent="0.35">
      <c r="A437" s="55" t="s">
        <v>2360</v>
      </c>
      <c r="B437" s="195" t="s">
        <v>460</v>
      </c>
      <c r="C437" s="57">
        <v>183655</v>
      </c>
      <c r="D437" s="57">
        <v>183655</v>
      </c>
    </row>
    <row r="438" spans="1:4" outlineLevel="3" x14ac:dyDescent="0.35">
      <c r="A438" s="55" t="s">
        <v>2361</v>
      </c>
      <c r="B438" s="195" t="s">
        <v>460</v>
      </c>
      <c r="C438" s="57">
        <v>408655</v>
      </c>
      <c r="D438" s="57">
        <v>408655</v>
      </c>
    </row>
    <row r="439" spans="1:4" outlineLevel="3" x14ac:dyDescent="0.35">
      <c r="A439" s="55" t="s">
        <v>2362</v>
      </c>
      <c r="B439" s="195" t="s">
        <v>460</v>
      </c>
      <c r="C439" s="57">
        <v>258655</v>
      </c>
      <c r="D439" s="57">
        <v>258655</v>
      </c>
    </row>
    <row r="440" spans="1:4" outlineLevel="3" x14ac:dyDescent="0.35">
      <c r="A440" s="55" t="s">
        <v>494</v>
      </c>
      <c r="B440" s="195" t="s">
        <v>460</v>
      </c>
      <c r="C440" s="57">
        <v>558655</v>
      </c>
      <c r="D440" s="57">
        <v>558655</v>
      </c>
    </row>
    <row r="441" spans="1:4" outlineLevel="3" x14ac:dyDescent="0.35">
      <c r="A441" s="55" t="s">
        <v>2363</v>
      </c>
      <c r="B441" s="195" t="s">
        <v>460</v>
      </c>
      <c r="C441" s="57">
        <v>783655</v>
      </c>
      <c r="D441" s="57">
        <v>783655</v>
      </c>
    </row>
    <row r="442" spans="1:4" ht="20.5" customHeight="1" outlineLevel="3" x14ac:dyDescent="0.35">
      <c r="A442" s="55" t="s">
        <v>497</v>
      </c>
      <c r="B442" s="195" t="s">
        <v>460</v>
      </c>
      <c r="C442" s="57">
        <v>333655</v>
      </c>
      <c r="D442" s="57">
        <v>333655</v>
      </c>
    </row>
    <row r="443" spans="1:4" outlineLevel="3" x14ac:dyDescent="0.35">
      <c r="A443" s="55" t="s">
        <v>2364</v>
      </c>
      <c r="B443" s="195" t="s">
        <v>460</v>
      </c>
      <c r="C443" s="57">
        <v>221155</v>
      </c>
      <c r="D443" s="57">
        <v>221155</v>
      </c>
    </row>
    <row r="444" spans="1:4" outlineLevel="3" x14ac:dyDescent="0.35">
      <c r="A444" s="55" t="s">
        <v>2365</v>
      </c>
      <c r="B444" s="195" t="s">
        <v>460</v>
      </c>
      <c r="C444" s="57">
        <v>116155</v>
      </c>
      <c r="D444" s="57">
        <v>116155</v>
      </c>
    </row>
    <row r="445" spans="1:4" outlineLevel="3" x14ac:dyDescent="0.35">
      <c r="A445" s="55" t="s">
        <v>2366</v>
      </c>
      <c r="B445" s="195" t="s">
        <v>460</v>
      </c>
      <c r="C445" s="57">
        <v>371155</v>
      </c>
      <c r="D445" s="57">
        <v>371155</v>
      </c>
    </row>
    <row r="446" spans="1:4" outlineLevel="3" x14ac:dyDescent="0.35">
      <c r="A446" s="55" t="s">
        <v>2367</v>
      </c>
      <c r="B446" s="195" t="s">
        <v>460</v>
      </c>
      <c r="C446" s="57">
        <v>205755</v>
      </c>
      <c r="D446" s="57">
        <v>205755</v>
      </c>
    </row>
    <row r="447" spans="1:4" outlineLevel="3" x14ac:dyDescent="0.35">
      <c r="A447" s="55" t="s">
        <v>2368</v>
      </c>
      <c r="B447" s="195" t="s">
        <v>460</v>
      </c>
      <c r="C447" s="57">
        <v>671155</v>
      </c>
      <c r="D447" s="57">
        <v>671155</v>
      </c>
    </row>
    <row r="448" spans="1:4" ht="16.5" customHeight="1" outlineLevel="3" x14ac:dyDescent="0.35">
      <c r="A448" s="55" t="s">
        <v>2369</v>
      </c>
      <c r="B448" s="195" t="s">
        <v>460</v>
      </c>
      <c r="C448" s="57">
        <v>1646155</v>
      </c>
      <c r="D448" s="57">
        <v>1646155</v>
      </c>
    </row>
    <row r="449" spans="1:4" ht="21.75" customHeight="1" outlineLevel="3" x14ac:dyDescent="0.35">
      <c r="A449" s="55" t="s">
        <v>2370</v>
      </c>
      <c r="B449" s="195" t="s">
        <v>460</v>
      </c>
      <c r="C449" s="57">
        <v>1233655</v>
      </c>
      <c r="D449" s="57">
        <v>1233655</v>
      </c>
    </row>
    <row r="450" spans="1:4" ht="18.75" customHeight="1" outlineLevel="3" x14ac:dyDescent="0.35">
      <c r="A450" s="55" t="s">
        <v>2371</v>
      </c>
      <c r="B450" s="195" t="s">
        <v>460</v>
      </c>
      <c r="C450" s="57">
        <v>896155</v>
      </c>
      <c r="D450" s="57">
        <v>896155</v>
      </c>
    </row>
    <row r="451" spans="1:4" ht="17.25" customHeight="1" outlineLevel="3" x14ac:dyDescent="0.35">
      <c r="A451" s="55" t="s">
        <v>2372</v>
      </c>
      <c r="B451" s="195" t="s">
        <v>460</v>
      </c>
      <c r="C451" s="57">
        <v>746155</v>
      </c>
      <c r="D451" s="57">
        <v>746155</v>
      </c>
    </row>
    <row r="452" spans="1:4" outlineLevel="3" x14ac:dyDescent="0.35">
      <c r="A452" s="55" t="s">
        <v>2373</v>
      </c>
      <c r="B452" s="195" t="s">
        <v>460</v>
      </c>
      <c r="C452" s="57">
        <v>326155</v>
      </c>
      <c r="D452" s="57">
        <v>326155</v>
      </c>
    </row>
    <row r="453" spans="1:4" outlineLevel="3" x14ac:dyDescent="0.35">
      <c r="A453" s="55" t="s">
        <v>2374</v>
      </c>
      <c r="B453" s="195" t="s">
        <v>460</v>
      </c>
      <c r="C453" s="57">
        <v>408655</v>
      </c>
      <c r="D453" s="57">
        <v>408655</v>
      </c>
    </row>
    <row r="454" spans="1:4" outlineLevel="2" x14ac:dyDescent="0.35">
      <c r="A454" s="207" t="s">
        <v>4637</v>
      </c>
      <c r="B454" s="196" t="s">
        <v>4629</v>
      </c>
      <c r="C454" s="57">
        <f>SUBTOTAL(9,C403:C453)</f>
        <v>23361193</v>
      </c>
      <c r="D454" s="57">
        <f>SUBTOTAL(9,D403:D453)</f>
        <v>23361193</v>
      </c>
    </row>
    <row r="455" spans="1:4" outlineLevel="2" x14ac:dyDescent="0.35">
      <c r="A455" s="173"/>
      <c r="B455" s="196"/>
      <c r="C455" s="57"/>
      <c r="D455" s="57"/>
    </row>
    <row r="456" spans="1:4" ht="90.75" customHeight="1" outlineLevel="3" x14ac:dyDescent="0.35">
      <c r="A456" s="52" t="s">
        <v>2376</v>
      </c>
      <c r="B456" s="195" t="s">
        <v>4732</v>
      </c>
      <c r="C456" s="49">
        <v>258987</v>
      </c>
      <c r="D456" s="49">
        <v>258987</v>
      </c>
    </row>
    <row r="457" spans="1:4" ht="96" outlineLevel="3" x14ac:dyDescent="0.35">
      <c r="A457" s="52" t="s">
        <v>2377</v>
      </c>
      <c r="B457" s="195" t="s">
        <v>4732</v>
      </c>
      <c r="C457" s="49">
        <v>440541</v>
      </c>
      <c r="D457" s="49">
        <v>440541</v>
      </c>
    </row>
    <row r="458" spans="1:4" ht="96" outlineLevel="3" x14ac:dyDescent="0.35">
      <c r="A458" s="52" t="s">
        <v>2378</v>
      </c>
      <c r="B458" s="195" t="s">
        <v>4733</v>
      </c>
      <c r="C458" s="49">
        <v>1025126</v>
      </c>
      <c r="D458" s="49">
        <v>1025126</v>
      </c>
    </row>
    <row r="459" spans="1:4" ht="96" outlineLevel="3" x14ac:dyDescent="0.35">
      <c r="A459" s="53" t="s">
        <v>2379</v>
      </c>
      <c r="B459" s="195" t="s">
        <v>4733</v>
      </c>
      <c r="C459" s="49">
        <v>1198652</v>
      </c>
      <c r="D459" s="49">
        <v>1198652</v>
      </c>
    </row>
    <row r="460" spans="1:4" ht="96" outlineLevel="3" x14ac:dyDescent="0.35">
      <c r="A460" s="54" t="s">
        <v>2380</v>
      </c>
      <c r="B460" s="195" t="s">
        <v>4733</v>
      </c>
      <c r="C460" s="49">
        <v>935936</v>
      </c>
      <c r="D460" s="49">
        <v>935936</v>
      </c>
    </row>
    <row r="461" spans="1:4" ht="96" outlineLevel="3" x14ac:dyDescent="0.35">
      <c r="A461" s="52" t="s">
        <v>2335</v>
      </c>
      <c r="B461" s="195" t="s">
        <v>4733</v>
      </c>
      <c r="C461" s="49">
        <v>498235</v>
      </c>
      <c r="D461" s="49">
        <v>498235</v>
      </c>
    </row>
    <row r="462" spans="1:4" ht="117" customHeight="1" outlineLevel="3" x14ac:dyDescent="0.35">
      <c r="A462" s="52" t="s">
        <v>2381</v>
      </c>
      <c r="B462" s="195" t="s">
        <v>4733</v>
      </c>
      <c r="C462" s="49">
        <v>743010</v>
      </c>
      <c r="D462" s="49">
        <v>743010</v>
      </c>
    </row>
    <row r="463" spans="1:4" ht="96" outlineLevel="3" x14ac:dyDescent="0.35">
      <c r="A463" s="52" t="s">
        <v>2382</v>
      </c>
      <c r="B463" s="195" t="s">
        <v>4733</v>
      </c>
      <c r="C463" s="49">
        <v>2126959</v>
      </c>
      <c r="D463" s="49">
        <v>2126959</v>
      </c>
    </row>
    <row r="464" spans="1:4" ht="96" outlineLevel="3" x14ac:dyDescent="0.35">
      <c r="A464" s="52" t="s">
        <v>2383</v>
      </c>
      <c r="B464" s="195" t="s">
        <v>4733</v>
      </c>
      <c r="C464" s="49">
        <v>8567803</v>
      </c>
      <c r="D464" s="49">
        <v>8567803</v>
      </c>
    </row>
    <row r="465" spans="1:4" ht="96" outlineLevel="3" x14ac:dyDescent="0.35">
      <c r="A465" s="52" t="s">
        <v>2384</v>
      </c>
      <c r="B465" s="195" t="s">
        <v>4733</v>
      </c>
      <c r="C465" s="49">
        <v>4528809</v>
      </c>
      <c r="D465" s="49">
        <v>4528809</v>
      </c>
    </row>
    <row r="466" spans="1:4" ht="96" outlineLevel="3" x14ac:dyDescent="0.35">
      <c r="A466" s="52" t="s">
        <v>2385</v>
      </c>
      <c r="B466" s="195" t="s">
        <v>4733</v>
      </c>
      <c r="C466" s="49">
        <v>1683787</v>
      </c>
      <c r="D466" s="49">
        <v>1683787</v>
      </c>
    </row>
    <row r="467" spans="1:4" ht="87" customHeight="1" outlineLevel="3" x14ac:dyDescent="0.35">
      <c r="A467" s="52" t="s">
        <v>2386</v>
      </c>
      <c r="B467" s="195" t="s">
        <v>4732</v>
      </c>
      <c r="C467" s="49">
        <v>318781</v>
      </c>
      <c r="D467" s="49">
        <v>318781</v>
      </c>
    </row>
    <row r="468" spans="1:4" ht="96" outlineLevel="3" x14ac:dyDescent="0.35">
      <c r="A468" s="52" t="s">
        <v>2387</v>
      </c>
      <c r="B468" s="195" t="s">
        <v>4733</v>
      </c>
      <c r="C468" s="49">
        <v>1103815</v>
      </c>
      <c r="D468" s="49">
        <v>1103815</v>
      </c>
    </row>
    <row r="469" spans="1:4" ht="96" outlineLevel="3" x14ac:dyDescent="0.35">
      <c r="A469" s="52" t="s">
        <v>2388</v>
      </c>
      <c r="B469" s="195" t="s">
        <v>4733</v>
      </c>
      <c r="C469" s="49">
        <v>502828</v>
      </c>
      <c r="D469" s="49">
        <v>502828</v>
      </c>
    </row>
    <row r="470" spans="1:4" ht="96" outlineLevel="3" x14ac:dyDescent="0.35">
      <c r="A470" s="52" t="s">
        <v>2389</v>
      </c>
      <c r="B470" s="195" t="s">
        <v>4733</v>
      </c>
      <c r="C470" s="49">
        <v>357280</v>
      </c>
      <c r="D470" s="49">
        <v>357280</v>
      </c>
    </row>
    <row r="471" spans="1:4" ht="96" outlineLevel="3" x14ac:dyDescent="0.35">
      <c r="A471" s="52" t="s">
        <v>2390</v>
      </c>
      <c r="B471" s="195" t="s">
        <v>4733</v>
      </c>
      <c r="C471" s="49">
        <v>1250480</v>
      </c>
      <c r="D471" s="49">
        <v>1250480</v>
      </c>
    </row>
    <row r="472" spans="1:4" ht="96" outlineLevel="3" x14ac:dyDescent="0.35">
      <c r="A472" s="53" t="s">
        <v>528</v>
      </c>
      <c r="B472" s="195" t="s">
        <v>4733</v>
      </c>
      <c r="C472" s="49">
        <v>1999256</v>
      </c>
      <c r="D472" s="49">
        <v>1999256</v>
      </c>
    </row>
    <row r="473" spans="1:4" ht="96" outlineLevel="3" x14ac:dyDescent="0.35">
      <c r="A473" s="52" t="s">
        <v>2391</v>
      </c>
      <c r="B473" s="195" t="s">
        <v>4733</v>
      </c>
      <c r="C473" s="49">
        <v>340735</v>
      </c>
      <c r="D473" s="49">
        <v>340735</v>
      </c>
    </row>
    <row r="474" spans="1:4" ht="96" outlineLevel="3" x14ac:dyDescent="0.35">
      <c r="A474" s="52" t="s">
        <v>2392</v>
      </c>
      <c r="B474" s="195" t="s">
        <v>4733</v>
      </c>
      <c r="C474" s="49">
        <v>303008</v>
      </c>
      <c r="D474" s="49">
        <v>303008</v>
      </c>
    </row>
    <row r="475" spans="1:4" ht="89.25" customHeight="1" outlineLevel="3" x14ac:dyDescent="0.35">
      <c r="A475" s="52" t="s">
        <v>2393</v>
      </c>
      <c r="B475" s="195" t="s">
        <v>4732</v>
      </c>
      <c r="C475" s="49">
        <v>436011</v>
      </c>
      <c r="D475" s="49">
        <v>436011</v>
      </c>
    </row>
    <row r="476" spans="1:4" ht="96" outlineLevel="3" x14ac:dyDescent="0.35">
      <c r="A476" s="52" t="s">
        <v>532</v>
      </c>
      <c r="B476" s="195" t="s">
        <v>4732</v>
      </c>
      <c r="C476" s="49">
        <v>639655</v>
      </c>
      <c r="D476" s="49">
        <v>639655</v>
      </c>
    </row>
    <row r="477" spans="1:4" ht="85.5" customHeight="1" outlineLevel="3" x14ac:dyDescent="0.35">
      <c r="A477" s="52" t="s">
        <v>2394</v>
      </c>
      <c r="B477" s="195" t="s">
        <v>4732</v>
      </c>
      <c r="C477" s="49">
        <v>842655</v>
      </c>
      <c r="D477" s="49">
        <v>842655</v>
      </c>
    </row>
    <row r="478" spans="1:4" ht="96" outlineLevel="3" x14ac:dyDescent="0.35">
      <c r="A478" s="52" t="s">
        <v>533</v>
      </c>
      <c r="B478" s="195" t="s">
        <v>4733</v>
      </c>
      <c r="C478" s="49">
        <v>584133</v>
      </c>
      <c r="D478" s="49">
        <v>584133</v>
      </c>
    </row>
    <row r="479" spans="1:4" ht="96" outlineLevel="3" x14ac:dyDescent="0.35">
      <c r="A479" s="52" t="s">
        <v>2395</v>
      </c>
      <c r="B479" s="195" t="s">
        <v>4733</v>
      </c>
      <c r="C479" s="49">
        <v>866659</v>
      </c>
      <c r="D479" s="49">
        <v>866659</v>
      </c>
    </row>
    <row r="480" spans="1:4" ht="96" outlineLevel="3" x14ac:dyDescent="0.35">
      <c r="A480" s="52" t="s">
        <v>2396</v>
      </c>
      <c r="B480" s="195" t="s">
        <v>4733</v>
      </c>
      <c r="C480" s="49">
        <v>761665</v>
      </c>
      <c r="D480" s="49">
        <v>761665</v>
      </c>
    </row>
    <row r="481" spans="1:4" ht="96" outlineLevel="3" x14ac:dyDescent="0.35">
      <c r="A481" s="52" t="s">
        <v>2397</v>
      </c>
      <c r="B481" s="195" t="s">
        <v>4733</v>
      </c>
      <c r="C481" s="49">
        <v>664567</v>
      </c>
      <c r="D481" s="49">
        <v>664567</v>
      </c>
    </row>
    <row r="482" spans="1:4" ht="96" outlineLevel="3" x14ac:dyDescent="0.35">
      <c r="A482" s="52" t="s">
        <v>2398</v>
      </c>
      <c r="B482" s="195" t="s">
        <v>4733</v>
      </c>
      <c r="C482" s="49">
        <v>891763</v>
      </c>
      <c r="D482" s="49">
        <v>891763</v>
      </c>
    </row>
    <row r="483" spans="1:4" ht="96" outlineLevel="3" x14ac:dyDescent="0.35">
      <c r="A483" s="52" t="s">
        <v>2399</v>
      </c>
      <c r="B483" s="195" t="s">
        <v>4733</v>
      </c>
      <c r="C483" s="49">
        <v>1845489</v>
      </c>
      <c r="D483" s="49">
        <v>1845489</v>
      </c>
    </row>
    <row r="484" spans="1:4" ht="96" outlineLevel="3" x14ac:dyDescent="0.35">
      <c r="A484" s="52" t="s">
        <v>2400</v>
      </c>
      <c r="B484" s="195" t="s">
        <v>4733</v>
      </c>
      <c r="C484" s="49">
        <v>441671</v>
      </c>
      <c r="D484" s="49">
        <v>441671</v>
      </c>
    </row>
    <row r="485" spans="1:4" ht="96" outlineLevel="3" x14ac:dyDescent="0.35">
      <c r="A485" s="52" t="s">
        <v>2401</v>
      </c>
      <c r="B485" s="195" t="s">
        <v>4733</v>
      </c>
      <c r="C485" s="49">
        <v>944011</v>
      </c>
      <c r="D485" s="49">
        <v>944011</v>
      </c>
    </row>
    <row r="486" spans="1:4" ht="96" outlineLevel="3" x14ac:dyDescent="0.35">
      <c r="A486" s="58" t="s">
        <v>2402</v>
      </c>
      <c r="B486" s="195" t="s">
        <v>4733</v>
      </c>
      <c r="C486" s="49">
        <v>773006</v>
      </c>
      <c r="D486" s="49">
        <v>773006</v>
      </c>
    </row>
    <row r="487" spans="1:4" ht="96.75" customHeight="1" outlineLevel="3" x14ac:dyDescent="0.35">
      <c r="A487" s="58" t="s">
        <v>2403</v>
      </c>
      <c r="B487" s="195" t="s">
        <v>4732</v>
      </c>
      <c r="C487" s="49">
        <v>523870</v>
      </c>
      <c r="D487" s="49">
        <v>523870</v>
      </c>
    </row>
    <row r="488" spans="1:4" ht="83.25" customHeight="1" outlineLevel="3" x14ac:dyDescent="0.35">
      <c r="A488" s="52" t="s">
        <v>540</v>
      </c>
      <c r="B488" s="195" t="s">
        <v>4732</v>
      </c>
      <c r="C488" s="49">
        <v>605599</v>
      </c>
      <c r="D488" s="49">
        <v>605599</v>
      </c>
    </row>
    <row r="489" spans="1:4" ht="98.25" customHeight="1" outlineLevel="3" x14ac:dyDescent="0.35">
      <c r="A489" s="53" t="s">
        <v>2404</v>
      </c>
      <c r="B489" s="195" t="s">
        <v>4732</v>
      </c>
      <c r="C489" s="49">
        <v>354375</v>
      </c>
      <c r="D489" s="49">
        <v>354375</v>
      </c>
    </row>
    <row r="490" spans="1:4" ht="96" outlineLevel="3" x14ac:dyDescent="0.35">
      <c r="A490" s="53" t="s">
        <v>2405</v>
      </c>
      <c r="B490" s="195" t="s">
        <v>4733</v>
      </c>
      <c r="C490" s="49">
        <v>494851</v>
      </c>
      <c r="D490" s="49">
        <v>494851</v>
      </c>
    </row>
    <row r="491" spans="1:4" ht="93" customHeight="1" outlineLevel="3" x14ac:dyDescent="0.35">
      <c r="A491" s="52" t="s">
        <v>2406</v>
      </c>
      <c r="B491" s="195" t="s">
        <v>4732</v>
      </c>
      <c r="C491" s="49">
        <v>678965</v>
      </c>
      <c r="D491" s="49">
        <v>678965</v>
      </c>
    </row>
    <row r="492" spans="1:4" ht="88.5" customHeight="1" outlineLevel="3" x14ac:dyDescent="0.35">
      <c r="A492" s="52" t="s">
        <v>2407</v>
      </c>
      <c r="B492" s="203" t="s">
        <v>4732</v>
      </c>
      <c r="C492" s="49">
        <v>359251</v>
      </c>
      <c r="D492" s="49">
        <v>359251</v>
      </c>
    </row>
    <row r="493" spans="1:4" ht="96" outlineLevel="3" x14ac:dyDescent="0.35">
      <c r="A493" s="53" t="s">
        <v>546</v>
      </c>
      <c r="B493" s="195" t="s">
        <v>4733</v>
      </c>
      <c r="C493" s="49">
        <v>1537675</v>
      </c>
      <c r="D493" s="49">
        <v>1537675</v>
      </c>
    </row>
    <row r="494" spans="1:4" ht="96" outlineLevel="3" x14ac:dyDescent="0.35">
      <c r="A494" s="52" t="s">
        <v>2408</v>
      </c>
      <c r="B494" s="195" t="s">
        <v>4733</v>
      </c>
      <c r="C494" s="49">
        <v>641662</v>
      </c>
      <c r="D494" s="49">
        <v>641662</v>
      </c>
    </row>
    <row r="495" spans="1:4" ht="96" outlineLevel="3" x14ac:dyDescent="0.35">
      <c r="A495" s="52" t="s">
        <v>2409</v>
      </c>
      <c r="B495" s="195" t="s">
        <v>4733</v>
      </c>
      <c r="C495" s="49">
        <v>676951</v>
      </c>
      <c r="D495" s="49">
        <v>676951</v>
      </c>
    </row>
    <row r="496" spans="1:4" ht="96" outlineLevel="3" x14ac:dyDescent="0.35">
      <c r="A496" s="58" t="s">
        <v>2410</v>
      </c>
      <c r="B496" s="195" t="s">
        <v>4733</v>
      </c>
      <c r="C496" s="49">
        <v>3933554</v>
      </c>
      <c r="D496" s="49">
        <v>3933554</v>
      </c>
    </row>
    <row r="497" spans="1:4" ht="96" outlineLevel="3" x14ac:dyDescent="0.35">
      <c r="A497" s="53" t="s">
        <v>2411</v>
      </c>
      <c r="B497" s="195" t="s">
        <v>4733</v>
      </c>
      <c r="C497" s="49">
        <v>991550</v>
      </c>
      <c r="D497" s="49">
        <v>991550</v>
      </c>
    </row>
    <row r="498" spans="1:4" ht="96" outlineLevel="3" x14ac:dyDescent="0.35">
      <c r="A498" s="53" t="s">
        <v>2412</v>
      </c>
      <c r="B498" s="195" t="s">
        <v>4733</v>
      </c>
      <c r="C498" s="49">
        <v>727855</v>
      </c>
      <c r="D498" s="49">
        <v>727855</v>
      </c>
    </row>
    <row r="499" spans="1:4" ht="84" customHeight="1" outlineLevel="3" x14ac:dyDescent="0.35">
      <c r="A499" s="52" t="s">
        <v>550</v>
      </c>
      <c r="B499" s="195" t="s">
        <v>4732</v>
      </c>
      <c r="C499" s="49">
        <v>210148</v>
      </c>
      <c r="D499" s="49">
        <v>210148</v>
      </c>
    </row>
    <row r="500" spans="1:4" ht="96" outlineLevel="3" x14ac:dyDescent="0.35">
      <c r="A500" s="52" t="s">
        <v>2413</v>
      </c>
      <c r="B500" s="195" t="s">
        <v>4733</v>
      </c>
      <c r="C500" s="49">
        <v>266325</v>
      </c>
      <c r="D500" s="49">
        <v>266325</v>
      </c>
    </row>
    <row r="501" spans="1:4" ht="96" outlineLevel="3" x14ac:dyDescent="0.35">
      <c r="A501" s="53" t="s">
        <v>2414</v>
      </c>
      <c r="B501" s="195" t="s">
        <v>4733</v>
      </c>
      <c r="C501" s="49">
        <v>513995</v>
      </c>
      <c r="D501" s="49">
        <v>513995</v>
      </c>
    </row>
    <row r="502" spans="1:4" ht="96" outlineLevel="3" x14ac:dyDescent="0.35">
      <c r="A502" s="52" t="s">
        <v>2415</v>
      </c>
      <c r="B502" s="195" t="s">
        <v>4733</v>
      </c>
      <c r="C502" s="49">
        <v>1329600</v>
      </c>
      <c r="D502" s="49">
        <v>1329600</v>
      </c>
    </row>
    <row r="503" spans="1:4" ht="96" outlineLevel="3" x14ac:dyDescent="0.35">
      <c r="A503" s="53" t="s">
        <v>554</v>
      </c>
      <c r="B503" s="195" t="s">
        <v>4733</v>
      </c>
      <c r="C503" s="49">
        <v>513991</v>
      </c>
      <c r="D503" s="49">
        <v>513991</v>
      </c>
    </row>
    <row r="504" spans="1:4" ht="96" outlineLevel="3" x14ac:dyDescent="0.35">
      <c r="A504" s="52" t="s">
        <v>2416</v>
      </c>
      <c r="B504" s="195" t="s">
        <v>4733</v>
      </c>
      <c r="C504" s="49">
        <v>884548</v>
      </c>
      <c r="D504" s="49">
        <v>884548</v>
      </c>
    </row>
    <row r="505" spans="1:4" ht="96" outlineLevel="3" x14ac:dyDescent="0.35">
      <c r="A505" s="52" t="s">
        <v>2417</v>
      </c>
      <c r="B505" s="195" t="s">
        <v>4733</v>
      </c>
      <c r="C505" s="49">
        <v>728518</v>
      </c>
      <c r="D505" s="49">
        <v>728518</v>
      </c>
    </row>
    <row r="506" spans="1:4" ht="85.5" customHeight="1" outlineLevel="3" x14ac:dyDescent="0.35">
      <c r="A506" s="52" t="s">
        <v>2418</v>
      </c>
      <c r="B506" s="195" t="s">
        <v>4732</v>
      </c>
      <c r="C506" s="49">
        <v>99996</v>
      </c>
      <c r="D506" s="49">
        <v>99996</v>
      </c>
    </row>
    <row r="507" spans="1:4" ht="96" outlineLevel="3" x14ac:dyDescent="0.35">
      <c r="A507" s="52" t="s">
        <v>2419</v>
      </c>
      <c r="B507" s="195" t="s">
        <v>4733</v>
      </c>
      <c r="C507" s="49">
        <v>1072117</v>
      </c>
      <c r="D507" s="49">
        <v>1072117</v>
      </c>
    </row>
    <row r="508" spans="1:4" ht="86.25" customHeight="1" outlineLevel="3" x14ac:dyDescent="0.35">
      <c r="A508" s="58" t="s">
        <v>2420</v>
      </c>
      <c r="B508" s="195" t="s">
        <v>4732</v>
      </c>
      <c r="C508" s="49">
        <v>213687</v>
      </c>
      <c r="D508" s="49">
        <v>213687</v>
      </c>
    </row>
    <row r="509" spans="1:4" ht="96" outlineLevel="3" x14ac:dyDescent="0.35">
      <c r="A509" s="53" t="s">
        <v>558</v>
      </c>
      <c r="B509" s="195" t="s">
        <v>4733</v>
      </c>
      <c r="C509" s="49">
        <v>448162</v>
      </c>
      <c r="D509" s="49">
        <v>448162</v>
      </c>
    </row>
    <row r="510" spans="1:4" ht="84" customHeight="1" outlineLevel="3" x14ac:dyDescent="0.35">
      <c r="A510" s="52" t="s">
        <v>560</v>
      </c>
      <c r="B510" s="195" t="s">
        <v>4732</v>
      </c>
      <c r="C510" s="49">
        <v>737004</v>
      </c>
      <c r="D510" s="49">
        <v>737004</v>
      </c>
    </row>
    <row r="511" spans="1:4" ht="96" outlineLevel="3" x14ac:dyDescent="0.35">
      <c r="A511" s="53" t="s">
        <v>2421</v>
      </c>
      <c r="B511" s="195" t="s">
        <v>4733</v>
      </c>
      <c r="C511" s="49">
        <v>116655</v>
      </c>
      <c r="D511" s="49">
        <v>116655</v>
      </c>
    </row>
    <row r="512" spans="1:4" ht="87.75" customHeight="1" outlineLevel="3" x14ac:dyDescent="0.35">
      <c r="A512" s="53" t="s">
        <v>2422</v>
      </c>
      <c r="B512" s="195" t="s">
        <v>4732</v>
      </c>
      <c r="C512" s="49">
        <v>983851</v>
      </c>
      <c r="D512" s="49">
        <v>983851</v>
      </c>
    </row>
    <row r="513" spans="1:4" ht="96" outlineLevel="3" x14ac:dyDescent="0.35">
      <c r="A513" s="52" t="s">
        <v>2423</v>
      </c>
      <c r="B513" s="195" t="s">
        <v>4733</v>
      </c>
      <c r="C513" s="49">
        <v>1178501</v>
      </c>
      <c r="D513" s="49">
        <v>1178501</v>
      </c>
    </row>
    <row r="514" spans="1:4" ht="89.25" customHeight="1" outlineLevel="3" x14ac:dyDescent="0.35">
      <c r="A514" s="52" t="s">
        <v>2424</v>
      </c>
      <c r="B514" s="195" t="s">
        <v>4732</v>
      </c>
      <c r="C514" s="49">
        <v>364629</v>
      </c>
      <c r="D514" s="49">
        <v>364629</v>
      </c>
    </row>
    <row r="515" spans="1:4" ht="96" outlineLevel="3" x14ac:dyDescent="0.35">
      <c r="A515" s="53" t="s">
        <v>2425</v>
      </c>
      <c r="B515" s="195" t="s">
        <v>4733</v>
      </c>
      <c r="C515" s="49">
        <v>1360872</v>
      </c>
      <c r="D515" s="49">
        <v>1360872</v>
      </c>
    </row>
    <row r="516" spans="1:4" ht="96" outlineLevel="3" x14ac:dyDescent="0.35">
      <c r="A516" s="52" t="s">
        <v>2426</v>
      </c>
      <c r="B516" s="195" t="s">
        <v>4733</v>
      </c>
      <c r="C516" s="49">
        <v>849439</v>
      </c>
      <c r="D516" s="49">
        <v>849439</v>
      </c>
    </row>
    <row r="517" spans="1:4" ht="96" outlineLevel="3" x14ac:dyDescent="0.35">
      <c r="A517" s="52" t="s">
        <v>2427</v>
      </c>
      <c r="B517" s="195" t="s">
        <v>4733</v>
      </c>
      <c r="C517" s="49">
        <v>509857</v>
      </c>
      <c r="D517" s="49">
        <v>509857</v>
      </c>
    </row>
    <row r="518" spans="1:4" ht="112.5" customHeight="1" outlineLevel="3" x14ac:dyDescent="0.35">
      <c r="A518" s="52" t="s">
        <v>2428</v>
      </c>
      <c r="B518" s="195" t="s">
        <v>4733</v>
      </c>
      <c r="C518" s="49">
        <v>2532141</v>
      </c>
      <c r="D518" s="49">
        <v>2532141</v>
      </c>
    </row>
    <row r="519" spans="1:4" ht="96" outlineLevel="3" x14ac:dyDescent="0.35">
      <c r="A519" s="52" t="s">
        <v>2429</v>
      </c>
      <c r="B519" s="195" t="s">
        <v>4733</v>
      </c>
      <c r="C519" s="49">
        <v>921500</v>
      </c>
      <c r="D519" s="49">
        <v>921500</v>
      </c>
    </row>
    <row r="520" spans="1:4" ht="90.75" customHeight="1" outlineLevel="3" x14ac:dyDescent="0.35">
      <c r="A520" s="52" t="s">
        <v>2430</v>
      </c>
      <c r="B520" s="195" t="s">
        <v>4732</v>
      </c>
      <c r="C520" s="49">
        <v>1147838</v>
      </c>
      <c r="D520" s="49">
        <v>1147838</v>
      </c>
    </row>
    <row r="521" spans="1:4" ht="84" customHeight="1" outlineLevel="3" x14ac:dyDescent="0.35">
      <c r="A521" s="52" t="s">
        <v>2431</v>
      </c>
      <c r="B521" s="195" t="s">
        <v>4732</v>
      </c>
      <c r="C521" s="49">
        <v>212300</v>
      </c>
      <c r="D521" s="49">
        <v>212300</v>
      </c>
    </row>
    <row r="522" spans="1:4" ht="96" outlineLevel="3" x14ac:dyDescent="0.35">
      <c r="A522" s="52" t="s">
        <v>2432</v>
      </c>
      <c r="B522" s="195" t="s">
        <v>4733</v>
      </c>
      <c r="C522" s="49">
        <v>620930</v>
      </c>
      <c r="D522" s="49">
        <v>620930</v>
      </c>
    </row>
    <row r="523" spans="1:4" outlineLevel="2" x14ac:dyDescent="0.35">
      <c r="A523" s="204" t="s">
        <v>4707</v>
      </c>
      <c r="B523" s="196" t="s">
        <v>4629</v>
      </c>
      <c r="C523" s="49">
        <f>SUBTOTAL(9,C456:C522)</f>
        <v>67218075</v>
      </c>
      <c r="D523" s="49">
        <f>SUBTOTAL(9,D456:D522)</f>
        <v>67218075</v>
      </c>
    </row>
    <row r="524" spans="1:4" outlineLevel="2" x14ac:dyDescent="0.35">
      <c r="A524" s="172"/>
      <c r="B524" s="196"/>
      <c r="C524" s="49"/>
      <c r="D524" s="49"/>
    </row>
    <row r="525" spans="1:4" outlineLevel="3" x14ac:dyDescent="0.35">
      <c r="A525" s="58" t="s">
        <v>2433</v>
      </c>
      <c r="B525" s="195" t="s">
        <v>363</v>
      </c>
      <c r="C525" s="57">
        <v>175146</v>
      </c>
      <c r="D525" s="57">
        <v>175146</v>
      </c>
    </row>
    <row r="526" spans="1:4" outlineLevel="3" x14ac:dyDescent="0.35">
      <c r="A526" s="58" t="s">
        <v>2300</v>
      </c>
      <c r="B526" s="195" t="s">
        <v>363</v>
      </c>
      <c r="C526" s="57">
        <v>992400</v>
      </c>
      <c r="D526" s="57">
        <v>992400</v>
      </c>
    </row>
    <row r="527" spans="1:4" outlineLevel="3" x14ac:dyDescent="0.35">
      <c r="A527" s="58" t="s">
        <v>2434</v>
      </c>
      <c r="B527" s="195" t="s">
        <v>363</v>
      </c>
      <c r="C527" s="57">
        <v>578183</v>
      </c>
      <c r="D527" s="57">
        <v>578183</v>
      </c>
    </row>
    <row r="528" spans="1:4" outlineLevel="3" x14ac:dyDescent="0.35">
      <c r="A528" s="58" t="s">
        <v>2435</v>
      </c>
      <c r="B528" s="195" t="s">
        <v>363</v>
      </c>
      <c r="C528" s="57">
        <v>230124</v>
      </c>
      <c r="D528" s="57">
        <v>230124</v>
      </c>
    </row>
    <row r="529" spans="1:4" outlineLevel="3" x14ac:dyDescent="0.35">
      <c r="A529" s="58" t="s">
        <v>2436</v>
      </c>
      <c r="B529" s="195" t="s">
        <v>363</v>
      </c>
      <c r="C529" s="57">
        <v>531174</v>
      </c>
      <c r="D529" s="57">
        <v>531174</v>
      </c>
    </row>
    <row r="530" spans="1:4" outlineLevel="3" x14ac:dyDescent="0.35">
      <c r="A530" s="58" t="s">
        <v>2437</v>
      </c>
      <c r="B530" s="195" t="s">
        <v>363</v>
      </c>
      <c r="C530" s="57">
        <v>173227</v>
      </c>
      <c r="D530" s="57">
        <v>173227</v>
      </c>
    </row>
    <row r="531" spans="1:4" outlineLevel="3" x14ac:dyDescent="0.35">
      <c r="A531" s="58" t="s">
        <v>2438</v>
      </c>
      <c r="B531" s="195" t="s">
        <v>363</v>
      </c>
      <c r="C531" s="57">
        <v>179863</v>
      </c>
      <c r="D531" s="57">
        <v>179863</v>
      </c>
    </row>
    <row r="532" spans="1:4" outlineLevel="3" x14ac:dyDescent="0.35">
      <c r="A532" s="59" t="s">
        <v>2439</v>
      </c>
      <c r="B532" s="195" t="s">
        <v>363</v>
      </c>
      <c r="C532" s="57">
        <v>1242751</v>
      </c>
      <c r="D532" s="57">
        <v>1242751</v>
      </c>
    </row>
    <row r="533" spans="1:4" ht="19.5" customHeight="1" outlineLevel="3" x14ac:dyDescent="0.35">
      <c r="A533" s="58" t="s">
        <v>2440</v>
      </c>
      <c r="B533" s="195" t="s">
        <v>363</v>
      </c>
      <c r="C533" s="57">
        <v>261555</v>
      </c>
      <c r="D533" s="57">
        <v>261555</v>
      </c>
    </row>
    <row r="534" spans="1:4" ht="24" customHeight="1" outlineLevel="3" x14ac:dyDescent="0.35">
      <c r="A534" s="58" t="s">
        <v>2441</v>
      </c>
      <c r="B534" s="195" t="s">
        <v>363</v>
      </c>
      <c r="C534" s="57">
        <v>1095693</v>
      </c>
      <c r="D534" s="57">
        <v>1095693</v>
      </c>
    </row>
    <row r="535" spans="1:4" outlineLevel="3" x14ac:dyDescent="0.35">
      <c r="A535" s="58" t="s">
        <v>2442</v>
      </c>
      <c r="B535" s="195" t="s">
        <v>363</v>
      </c>
      <c r="C535" s="57">
        <v>454267</v>
      </c>
      <c r="D535" s="57">
        <v>454267</v>
      </c>
    </row>
    <row r="536" spans="1:4" outlineLevel="3" x14ac:dyDescent="0.35">
      <c r="A536" s="58" t="s">
        <v>2443</v>
      </c>
      <c r="B536" s="195" t="s">
        <v>363</v>
      </c>
      <c r="C536" s="57">
        <v>199680</v>
      </c>
      <c r="D536" s="57">
        <v>199680</v>
      </c>
    </row>
    <row r="537" spans="1:4" outlineLevel="3" x14ac:dyDescent="0.35">
      <c r="A537" s="59" t="s">
        <v>2444</v>
      </c>
      <c r="B537" s="195" t="s">
        <v>363</v>
      </c>
      <c r="C537" s="57">
        <v>857731</v>
      </c>
      <c r="D537" s="57">
        <v>857731</v>
      </c>
    </row>
    <row r="538" spans="1:4" outlineLevel="3" x14ac:dyDescent="0.35">
      <c r="A538" s="58" t="s">
        <v>2445</v>
      </c>
      <c r="B538" s="195" t="s">
        <v>363</v>
      </c>
      <c r="C538" s="57">
        <v>224832</v>
      </c>
      <c r="D538" s="57">
        <v>224832</v>
      </c>
    </row>
    <row r="539" spans="1:4" outlineLevel="3" x14ac:dyDescent="0.35">
      <c r="A539" s="58" t="s">
        <v>2446</v>
      </c>
      <c r="B539" s="195" t="s">
        <v>363</v>
      </c>
      <c r="C539" s="57">
        <v>657493</v>
      </c>
      <c r="D539" s="57">
        <v>657493</v>
      </c>
    </row>
    <row r="540" spans="1:4" outlineLevel="3" x14ac:dyDescent="0.35">
      <c r="A540" s="58" t="s">
        <v>2308</v>
      </c>
      <c r="B540" s="195" t="s">
        <v>363</v>
      </c>
      <c r="C540" s="57">
        <v>201331</v>
      </c>
      <c r="D540" s="57">
        <v>201331</v>
      </c>
    </row>
    <row r="541" spans="1:4" outlineLevel="3" x14ac:dyDescent="0.35">
      <c r="A541" s="58" t="s">
        <v>2447</v>
      </c>
      <c r="B541" s="195" t="s">
        <v>363</v>
      </c>
      <c r="C541" s="57">
        <v>253476</v>
      </c>
      <c r="D541" s="57">
        <v>253476</v>
      </c>
    </row>
    <row r="542" spans="1:4" outlineLevel="3" x14ac:dyDescent="0.35">
      <c r="A542" s="58" t="s">
        <v>2448</v>
      </c>
      <c r="B542" s="195" t="s">
        <v>363</v>
      </c>
      <c r="C542" s="57">
        <v>413503</v>
      </c>
      <c r="D542" s="57">
        <v>413503</v>
      </c>
    </row>
    <row r="543" spans="1:4" outlineLevel="3" x14ac:dyDescent="0.35">
      <c r="A543" s="58" t="s">
        <v>383</v>
      </c>
      <c r="B543" s="195" t="s">
        <v>363</v>
      </c>
      <c r="C543" s="57">
        <v>229435</v>
      </c>
      <c r="D543" s="57">
        <v>229435</v>
      </c>
    </row>
    <row r="544" spans="1:4" ht="32" outlineLevel="3" x14ac:dyDescent="0.35">
      <c r="A544" s="58" t="s">
        <v>2449</v>
      </c>
      <c r="B544" s="195" t="s">
        <v>363</v>
      </c>
      <c r="C544" s="57">
        <v>523613</v>
      </c>
      <c r="D544" s="57">
        <v>523613</v>
      </c>
    </row>
    <row r="545" spans="1:4" outlineLevel="3" x14ac:dyDescent="0.35">
      <c r="A545" s="58" t="s">
        <v>2450</v>
      </c>
      <c r="B545" s="195" t="s">
        <v>363</v>
      </c>
      <c r="C545" s="57">
        <v>525979</v>
      </c>
      <c r="D545" s="57">
        <v>525979</v>
      </c>
    </row>
    <row r="546" spans="1:4" outlineLevel="3" x14ac:dyDescent="0.35">
      <c r="A546" s="58" t="s">
        <v>2451</v>
      </c>
      <c r="B546" s="195" t="s">
        <v>363</v>
      </c>
      <c r="C546" s="57">
        <v>152971</v>
      </c>
      <c r="D546" s="57">
        <v>152971</v>
      </c>
    </row>
    <row r="547" spans="1:4" outlineLevel="3" x14ac:dyDescent="0.35">
      <c r="A547" s="58" t="s">
        <v>2452</v>
      </c>
      <c r="B547" s="195" t="s">
        <v>363</v>
      </c>
      <c r="C547" s="57">
        <v>735991</v>
      </c>
      <c r="D547" s="57">
        <v>735991</v>
      </c>
    </row>
    <row r="548" spans="1:4" outlineLevel="3" x14ac:dyDescent="0.35">
      <c r="A548" s="58" t="s">
        <v>2453</v>
      </c>
      <c r="B548" s="195" t="s">
        <v>363</v>
      </c>
      <c r="C548" s="57">
        <v>440215</v>
      </c>
      <c r="D548" s="57">
        <v>440215</v>
      </c>
    </row>
    <row r="549" spans="1:4" outlineLevel="3" x14ac:dyDescent="0.35">
      <c r="A549" s="58" t="s">
        <v>2454</v>
      </c>
      <c r="B549" s="195" t="s">
        <v>363</v>
      </c>
      <c r="C549" s="57">
        <v>266723</v>
      </c>
      <c r="D549" s="57">
        <v>266723</v>
      </c>
    </row>
    <row r="550" spans="1:4" ht="19.5" customHeight="1" outlineLevel="3" x14ac:dyDescent="0.35">
      <c r="A550" s="60" t="s">
        <v>2455</v>
      </c>
      <c r="B550" s="195" t="s">
        <v>363</v>
      </c>
      <c r="C550" s="57">
        <v>369955</v>
      </c>
      <c r="D550" s="57">
        <v>369955</v>
      </c>
    </row>
    <row r="551" spans="1:4" outlineLevel="3" x14ac:dyDescent="0.35">
      <c r="A551" s="58" t="s">
        <v>2456</v>
      </c>
      <c r="B551" s="195" t="s">
        <v>363</v>
      </c>
      <c r="C551" s="57">
        <v>299695</v>
      </c>
      <c r="D551" s="57">
        <v>299695</v>
      </c>
    </row>
    <row r="552" spans="1:4" ht="20.25" customHeight="1" outlineLevel="3" x14ac:dyDescent="0.35">
      <c r="A552" s="58" t="s">
        <v>2457</v>
      </c>
      <c r="B552" s="195" t="s">
        <v>363</v>
      </c>
      <c r="C552" s="57">
        <v>454999</v>
      </c>
      <c r="D552" s="57">
        <v>454999</v>
      </c>
    </row>
    <row r="553" spans="1:4" outlineLevel="3" x14ac:dyDescent="0.35">
      <c r="A553" s="58" t="s">
        <v>2458</v>
      </c>
      <c r="B553" s="195" t="s">
        <v>363</v>
      </c>
      <c r="C553" s="57">
        <v>173964</v>
      </c>
      <c r="D553" s="57">
        <v>173964</v>
      </c>
    </row>
    <row r="554" spans="1:4" ht="18.75" customHeight="1" outlineLevel="3" x14ac:dyDescent="0.35">
      <c r="A554" s="58" t="s">
        <v>2459</v>
      </c>
      <c r="B554" s="195" t="s">
        <v>363</v>
      </c>
      <c r="C554" s="57">
        <v>650999</v>
      </c>
      <c r="D554" s="57">
        <v>650999</v>
      </c>
    </row>
    <row r="555" spans="1:4" outlineLevel="3" x14ac:dyDescent="0.35">
      <c r="A555" s="61" t="s">
        <v>2460</v>
      </c>
      <c r="B555" s="195" t="s">
        <v>363</v>
      </c>
      <c r="C555" s="57">
        <v>580735</v>
      </c>
      <c r="D555" s="57">
        <v>580735</v>
      </c>
    </row>
    <row r="556" spans="1:4" outlineLevel="3" x14ac:dyDescent="0.35">
      <c r="A556" s="58" t="s">
        <v>395</v>
      </c>
      <c r="B556" s="195" t="s">
        <v>363</v>
      </c>
      <c r="C556" s="57">
        <v>440215</v>
      </c>
      <c r="D556" s="57">
        <v>440215</v>
      </c>
    </row>
    <row r="557" spans="1:4" outlineLevel="3" x14ac:dyDescent="0.35">
      <c r="A557" s="58" t="s">
        <v>2461</v>
      </c>
      <c r="B557" s="195" t="s">
        <v>363</v>
      </c>
      <c r="C557" s="57">
        <v>285643</v>
      </c>
      <c r="D557" s="57">
        <v>285643</v>
      </c>
    </row>
    <row r="558" spans="1:4" outlineLevel="3" x14ac:dyDescent="0.35">
      <c r="A558" s="58" t="s">
        <v>2462</v>
      </c>
      <c r="B558" s="195" t="s">
        <v>363</v>
      </c>
      <c r="C558" s="57">
        <v>531174</v>
      </c>
      <c r="D558" s="57">
        <v>531174</v>
      </c>
    </row>
    <row r="559" spans="1:4" outlineLevel="3" x14ac:dyDescent="0.35">
      <c r="A559" s="58" t="s">
        <v>2463</v>
      </c>
      <c r="B559" s="195" t="s">
        <v>363</v>
      </c>
      <c r="C559" s="57">
        <v>159014</v>
      </c>
      <c r="D559" s="57">
        <v>159014</v>
      </c>
    </row>
    <row r="560" spans="1:4" ht="18" customHeight="1" outlineLevel="3" x14ac:dyDescent="0.35">
      <c r="A560" s="58" t="s">
        <v>2464</v>
      </c>
      <c r="B560" s="195" t="s">
        <v>363</v>
      </c>
      <c r="C560" s="57">
        <v>230124</v>
      </c>
      <c r="D560" s="57">
        <v>230124</v>
      </c>
    </row>
    <row r="561" spans="1:4" outlineLevel="3" x14ac:dyDescent="0.35">
      <c r="A561" s="58" t="s">
        <v>2415</v>
      </c>
      <c r="B561" s="195" t="s">
        <v>363</v>
      </c>
      <c r="C561" s="57">
        <v>1414337</v>
      </c>
      <c r="D561" s="57">
        <v>1414337</v>
      </c>
    </row>
    <row r="562" spans="1:4" outlineLevel="3" x14ac:dyDescent="0.35">
      <c r="A562" s="58" t="s">
        <v>2465</v>
      </c>
      <c r="B562" s="195" t="s">
        <v>363</v>
      </c>
      <c r="C562" s="57">
        <v>515940</v>
      </c>
      <c r="D562" s="57">
        <v>515940</v>
      </c>
    </row>
    <row r="563" spans="1:4" outlineLevel="3" x14ac:dyDescent="0.35">
      <c r="A563" s="58" t="s">
        <v>2466</v>
      </c>
      <c r="B563" s="195" t="s">
        <v>363</v>
      </c>
      <c r="C563" s="57">
        <v>342559</v>
      </c>
      <c r="D563" s="57">
        <v>342559</v>
      </c>
    </row>
    <row r="564" spans="1:4" outlineLevel="3" x14ac:dyDescent="0.35">
      <c r="A564" s="61" t="s">
        <v>2467</v>
      </c>
      <c r="B564" s="195" t="s">
        <v>363</v>
      </c>
      <c r="C564" s="57">
        <v>202044</v>
      </c>
      <c r="D564" s="57">
        <v>202044</v>
      </c>
    </row>
    <row r="565" spans="1:4" outlineLevel="3" x14ac:dyDescent="0.35">
      <c r="A565" s="58" t="s">
        <v>2468</v>
      </c>
      <c r="B565" s="195" t="s">
        <v>363</v>
      </c>
      <c r="C565" s="57">
        <v>226578</v>
      </c>
      <c r="D565" s="57">
        <v>226578</v>
      </c>
    </row>
    <row r="566" spans="1:4" outlineLevel="3" x14ac:dyDescent="0.35">
      <c r="A566" s="58" t="s">
        <v>2469</v>
      </c>
      <c r="B566" s="195" t="s">
        <v>363</v>
      </c>
      <c r="C566" s="57">
        <v>192619</v>
      </c>
      <c r="D566" s="57">
        <v>192619</v>
      </c>
    </row>
    <row r="567" spans="1:4" outlineLevel="3" x14ac:dyDescent="0.35">
      <c r="A567" s="58" t="s">
        <v>2470</v>
      </c>
      <c r="B567" s="195" t="s">
        <v>363</v>
      </c>
      <c r="C567" s="57">
        <v>176323</v>
      </c>
      <c r="D567" s="57">
        <v>176323</v>
      </c>
    </row>
    <row r="568" spans="1:4" outlineLevel="3" x14ac:dyDescent="0.35">
      <c r="A568" s="58" t="s">
        <v>2471</v>
      </c>
      <c r="B568" s="195" t="s">
        <v>363</v>
      </c>
      <c r="C568" s="57">
        <v>231306</v>
      </c>
      <c r="D568" s="57">
        <v>231306</v>
      </c>
    </row>
    <row r="569" spans="1:4" outlineLevel="3" x14ac:dyDescent="0.35">
      <c r="A569" s="58" t="s">
        <v>2326</v>
      </c>
      <c r="B569" s="195" t="s">
        <v>363</v>
      </c>
      <c r="C569" s="57">
        <v>423499</v>
      </c>
      <c r="D569" s="57">
        <v>423499</v>
      </c>
    </row>
    <row r="570" spans="1:4" outlineLevel="3" x14ac:dyDescent="0.35">
      <c r="A570" s="59" t="s">
        <v>2472</v>
      </c>
      <c r="B570" s="195" t="s">
        <v>363</v>
      </c>
      <c r="C570" s="57">
        <v>187279</v>
      </c>
      <c r="D570" s="57">
        <v>187279</v>
      </c>
    </row>
    <row r="571" spans="1:4" outlineLevel="3" x14ac:dyDescent="0.35">
      <c r="A571" s="58" t="s">
        <v>2473</v>
      </c>
      <c r="B571" s="195" t="s">
        <v>363</v>
      </c>
      <c r="C571" s="57">
        <v>730929</v>
      </c>
      <c r="D571" s="57">
        <v>730929</v>
      </c>
    </row>
    <row r="572" spans="1:4" outlineLevel="3" x14ac:dyDescent="0.35">
      <c r="A572" s="58" t="s">
        <v>2474</v>
      </c>
      <c r="B572" s="195" t="s">
        <v>363</v>
      </c>
      <c r="C572" s="57">
        <v>76435</v>
      </c>
      <c r="D572" s="57">
        <v>76435</v>
      </c>
    </row>
    <row r="573" spans="1:4" outlineLevel="3" x14ac:dyDescent="0.35">
      <c r="A573" s="58" t="s">
        <v>2475</v>
      </c>
      <c r="B573" s="195" t="s">
        <v>363</v>
      </c>
      <c r="C573" s="57">
        <v>908236</v>
      </c>
      <c r="D573" s="57">
        <v>908236</v>
      </c>
    </row>
    <row r="574" spans="1:4" outlineLevel="3" x14ac:dyDescent="0.35">
      <c r="A574" s="58" t="s">
        <v>2476</v>
      </c>
      <c r="B574" s="195" t="s">
        <v>363</v>
      </c>
      <c r="C574" s="57">
        <v>94644</v>
      </c>
      <c r="D574" s="57">
        <v>94644</v>
      </c>
    </row>
    <row r="575" spans="1:4" outlineLevel="3" x14ac:dyDescent="0.35">
      <c r="A575" s="58" t="s">
        <v>2477</v>
      </c>
      <c r="B575" s="195" t="s">
        <v>363</v>
      </c>
      <c r="C575" s="57">
        <v>230124</v>
      </c>
      <c r="D575" s="57">
        <v>230124</v>
      </c>
    </row>
    <row r="576" spans="1:4" outlineLevel="3" x14ac:dyDescent="0.35">
      <c r="A576" s="58" t="s">
        <v>2478</v>
      </c>
      <c r="B576" s="195" t="s">
        <v>363</v>
      </c>
      <c r="C576" s="57">
        <v>440215</v>
      </c>
      <c r="D576" s="57">
        <v>440215</v>
      </c>
    </row>
    <row r="577" spans="1:4" outlineLevel="3" x14ac:dyDescent="0.35">
      <c r="A577" s="58" t="s">
        <v>2479</v>
      </c>
      <c r="B577" s="195" t="s">
        <v>363</v>
      </c>
      <c r="C577" s="57">
        <v>440215</v>
      </c>
      <c r="D577" s="57">
        <v>440215</v>
      </c>
    </row>
    <row r="578" spans="1:4" outlineLevel="3" x14ac:dyDescent="0.35">
      <c r="A578" s="58" t="s">
        <v>2480</v>
      </c>
      <c r="B578" s="195" t="s">
        <v>363</v>
      </c>
      <c r="C578" s="57">
        <v>179874</v>
      </c>
      <c r="D578" s="57">
        <v>179874</v>
      </c>
    </row>
    <row r="579" spans="1:4" outlineLevel="3" x14ac:dyDescent="0.35">
      <c r="A579" s="58" t="s">
        <v>2481</v>
      </c>
      <c r="B579" s="195" t="s">
        <v>363</v>
      </c>
      <c r="C579" s="57">
        <v>149430</v>
      </c>
      <c r="D579" s="57">
        <v>149430</v>
      </c>
    </row>
    <row r="580" spans="1:4" outlineLevel="3" x14ac:dyDescent="0.35">
      <c r="A580" s="58" t="s">
        <v>2482</v>
      </c>
      <c r="B580" s="195" t="s">
        <v>363</v>
      </c>
      <c r="C580" s="57">
        <v>149430</v>
      </c>
      <c r="D580" s="57">
        <v>149430</v>
      </c>
    </row>
    <row r="581" spans="1:4" outlineLevel="3" x14ac:dyDescent="0.35">
      <c r="A581" s="58" t="s">
        <v>2483</v>
      </c>
      <c r="B581" s="195" t="s">
        <v>363</v>
      </c>
      <c r="C581" s="57">
        <v>606752</v>
      </c>
      <c r="D581" s="57">
        <v>606752</v>
      </c>
    </row>
    <row r="582" spans="1:4" outlineLevel="3" x14ac:dyDescent="0.35">
      <c r="A582" s="58" t="s">
        <v>2484</v>
      </c>
      <c r="B582" s="195" t="s">
        <v>363</v>
      </c>
      <c r="C582" s="57">
        <v>559249</v>
      </c>
      <c r="D582" s="57">
        <v>559249</v>
      </c>
    </row>
    <row r="583" spans="1:4" outlineLevel="3" x14ac:dyDescent="0.35">
      <c r="A583" s="58" t="s">
        <v>2485</v>
      </c>
      <c r="B583" s="195" t="s">
        <v>363</v>
      </c>
      <c r="C583" s="57">
        <v>175146</v>
      </c>
      <c r="D583" s="57">
        <v>175146</v>
      </c>
    </row>
    <row r="584" spans="1:4" outlineLevel="3" x14ac:dyDescent="0.35">
      <c r="A584" s="58" t="s">
        <v>2429</v>
      </c>
      <c r="B584" s="195" t="s">
        <v>363</v>
      </c>
      <c r="C584" s="57">
        <v>285643</v>
      </c>
      <c r="D584" s="57">
        <v>285643</v>
      </c>
    </row>
    <row r="585" spans="1:4" outlineLevel="3" x14ac:dyDescent="0.35">
      <c r="A585" s="58" t="s">
        <v>2486</v>
      </c>
      <c r="B585" s="195" t="s">
        <v>363</v>
      </c>
      <c r="C585" s="57">
        <v>422938</v>
      </c>
      <c r="D585" s="57">
        <v>422938</v>
      </c>
    </row>
    <row r="586" spans="1:4" outlineLevel="3" x14ac:dyDescent="0.35">
      <c r="A586" s="58" t="s">
        <v>2487</v>
      </c>
      <c r="B586" s="195" t="s">
        <v>363</v>
      </c>
      <c r="C586" s="57">
        <v>408276</v>
      </c>
      <c r="D586" s="57">
        <v>408276</v>
      </c>
    </row>
    <row r="587" spans="1:4" outlineLevel="3" x14ac:dyDescent="0.35">
      <c r="A587" s="58" t="s">
        <v>426</v>
      </c>
      <c r="B587" s="195" t="s">
        <v>363</v>
      </c>
      <c r="C587" s="57">
        <v>510475</v>
      </c>
      <c r="D587" s="57">
        <v>510475</v>
      </c>
    </row>
    <row r="588" spans="1:4" outlineLevel="3" x14ac:dyDescent="0.35">
      <c r="A588" s="59" t="s">
        <v>2488</v>
      </c>
      <c r="B588" s="195" t="s">
        <v>363</v>
      </c>
      <c r="C588" s="57">
        <v>603272</v>
      </c>
      <c r="D588" s="57">
        <v>603272</v>
      </c>
    </row>
    <row r="589" spans="1:4" outlineLevel="2" x14ac:dyDescent="0.35">
      <c r="A589" s="208" t="s">
        <v>4708</v>
      </c>
      <c r="B589" s="196" t="s">
        <v>4629</v>
      </c>
      <c r="C589" s="177">
        <f>SUBTOTAL(9,C525:C588)</f>
        <v>26657640</v>
      </c>
      <c r="D589" s="177">
        <f>SUBTOTAL(9,D525:D588)</f>
        <v>26657640</v>
      </c>
    </row>
    <row r="590" spans="1:4" outlineLevel="1" x14ac:dyDescent="0.35">
      <c r="A590" s="175" t="s">
        <v>4640</v>
      </c>
      <c r="B590" s="197" t="s">
        <v>4632</v>
      </c>
      <c r="C590" s="176">
        <f>SUBTOTAL(9,C362:C588)</f>
        <v>168859087</v>
      </c>
      <c r="D590" s="176">
        <f>SUBTOTAL(9,D362:D588)</f>
        <v>168859087</v>
      </c>
    </row>
    <row r="591" spans="1:4" outlineLevel="1" x14ac:dyDescent="0.35">
      <c r="A591" s="175"/>
      <c r="B591" s="197"/>
      <c r="C591" s="176"/>
      <c r="D591" s="176"/>
    </row>
    <row r="592" spans="1:4" outlineLevel="1" x14ac:dyDescent="0.35">
      <c r="A592" s="174" t="s">
        <v>4709</v>
      </c>
      <c r="B592" s="197"/>
      <c r="C592" s="176"/>
      <c r="D592" s="176"/>
    </row>
    <row r="593" spans="1:4" ht="32" outlineLevel="3" x14ac:dyDescent="0.35">
      <c r="A593" s="51" t="s">
        <v>2489</v>
      </c>
      <c r="B593" s="195" t="s">
        <v>4695</v>
      </c>
      <c r="C593" s="62">
        <v>304812</v>
      </c>
      <c r="D593" s="62">
        <v>304812</v>
      </c>
    </row>
    <row r="594" spans="1:4" ht="32" outlineLevel="3" x14ac:dyDescent="0.35">
      <c r="A594" s="51" t="s">
        <v>574</v>
      </c>
      <c r="B594" s="195" t="s">
        <v>4695</v>
      </c>
      <c r="C594" s="62">
        <v>759036</v>
      </c>
      <c r="D594" s="62">
        <v>759036</v>
      </c>
    </row>
    <row r="595" spans="1:4" ht="32" outlineLevel="3" x14ac:dyDescent="0.35">
      <c r="A595" s="51" t="s">
        <v>2490</v>
      </c>
      <c r="B595" s="195" t="s">
        <v>4695</v>
      </c>
      <c r="C595" s="62">
        <v>229020</v>
      </c>
      <c r="D595" s="62">
        <v>229020</v>
      </c>
    </row>
    <row r="596" spans="1:4" ht="32" outlineLevel="3" x14ac:dyDescent="0.35">
      <c r="A596" s="51" t="s">
        <v>2491</v>
      </c>
      <c r="B596" s="195" t="s">
        <v>4695</v>
      </c>
      <c r="C596" s="62">
        <v>753924</v>
      </c>
      <c r="D596" s="62">
        <v>753924</v>
      </c>
    </row>
    <row r="597" spans="1:4" ht="32" outlineLevel="3" x14ac:dyDescent="0.35">
      <c r="A597" s="51" t="s">
        <v>2492</v>
      </c>
      <c r="B597" s="195" t="s">
        <v>4695</v>
      </c>
      <c r="C597" s="62">
        <v>1673268</v>
      </c>
      <c r="D597" s="62">
        <v>1673268</v>
      </c>
    </row>
    <row r="598" spans="1:4" ht="32" outlineLevel="3" x14ac:dyDescent="0.35">
      <c r="A598" s="51" t="s">
        <v>2493</v>
      </c>
      <c r="B598" s="195" t="s">
        <v>4695</v>
      </c>
      <c r="C598" s="62">
        <v>179556</v>
      </c>
      <c r="D598" s="62">
        <v>179556</v>
      </c>
    </row>
    <row r="599" spans="1:4" ht="32" outlineLevel="3" x14ac:dyDescent="0.35">
      <c r="A599" s="51" t="s">
        <v>2494</v>
      </c>
      <c r="B599" s="195" t="s">
        <v>4695</v>
      </c>
      <c r="C599" s="62">
        <v>162852</v>
      </c>
      <c r="D599" s="62">
        <v>162852</v>
      </c>
    </row>
    <row r="600" spans="1:4" ht="32" outlineLevel="3" x14ac:dyDescent="0.35">
      <c r="A600" s="51" t="s">
        <v>580</v>
      </c>
      <c r="B600" s="195" t="s">
        <v>4695</v>
      </c>
      <c r="C600" s="62">
        <v>856392</v>
      </c>
      <c r="D600" s="62">
        <v>856392</v>
      </c>
    </row>
    <row r="601" spans="1:4" ht="32" outlineLevel="3" x14ac:dyDescent="0.35">
      <c r="A601" s="51" t="s">
        <v>2495</v>
      </c>
      <c r="B601" s="195" t="s">
        <v>4695</v>
      </c>
      <c r="C601" s="62">
        <v>1008660</v>
      </c>
      <c r="D601" s="62">
        <v>1008660</v>
      </c>
    </row>
    <row r="602" spans="1:4" ht="32" outlineLevel="3" x14ac:dyDescent="0.35">
      <c r="A602" s="51" t="s">
        <v>1894</v>
      </c>
      <c r="B602" s="195" t="s">
        <v>4695</v>
      </c>
      <c r="C602" s="62">
        <v>1293324</v>
      </c>
      <c r="D602" s="62">
        <v>1293324</v>
      </c>
    </row>
    <row r="603" spans="1:4" ht="32" outlineLevel="3" x14ac:dyDescent="0.35">
      <c r="A603" s="51" t="s">
        <v>582</v>
      </c>
      <c r="B603" s="195" t="s">
        <v>4695</v>
      </c>
      <c r="C603" s="62">
        <v>1035384</v>
      </c>
      <c r="D603" s="62">
        <v>1035384</v>
      </c>
    </row>
    <row r="604" spans="1:4" ht="32" outlineLevel="3" x14ac:dyDescent="0.35">
      <c r="A604" s="51" t="s">
        <v>1895</v>
      </c>
      <c r="B604" s="195" t="s">
        <v>4695</v>
      </c>
      <c r="C604" s="62">
        <v>955200</v>
      </c>
      <c r="D604" s="62">
        <v>955200</v>
      </c>
    </row>
    <row r="605" spans="1:4" ht="32" outlineLevel="3" x14ac:dyDescent="0.35">
      <c r="A605" s="51" t="s">
        <v>2496</v>
      </c>
      <c r="B605" s="195" t="s">
        <v>4695</v>
      </c>
      <c r="C605" s="62">
        <v>4883664</v>
      </c>
      <c r="D605" s="62">
        <v>4883664</v>
      </c>
    </row>
    <row r="606" spans="1:4" ht="32" outlineLevel="3" x14ac:dyDescent="0.35">
      <c r="A606" s="51" t="s">
        <v>2497</v>
      </c>
      <c r="B606" s="195" t="s">
        <v>4695</v>
      </c>
      <c r="C606" s="62">
        <v>495972</v>
      </c>
      <c r="D606" s="62">
        <v>495972</v>
      </c>
    </row>
    <row r="607" spans="1:4" ht="32" outlineLevel="3" x14ac:dyDescent="0.35">
      <c r="A607" s="51" t="s">
        <v>2498</v>
      </c>
      <c r="B607" s="195" t="s">
        <v>4695</v>
      </c>
      <c r="C607" s="62">
        <v>274488</v>
      </c>
      <c r="D607" s="62">
        <v>274488</v>
      </c>
    </row>
    <row r="608" spans="1:4" ht="32" outlineLevel="3" x14ac:dyDescent="0.35">
      <c r="A608" s="51" t="s">
        <v>589</v>
      </c>
      <c r="B608" s="195" t="s">
        <v>4695</v>
      </c>
      <c r="C608" s="62">
        <v>177072</v>
      </c>
      <c r="D608" s="62">
        <v>177072</v>
      </c>
    </row>
    <row r="609" spans="1:4" ht="32" outlineLevel="3" x14ac:dyDescent="0.35">
      <c r="A609" s="51" t="s">
        <v>2499</v>
      </c>
      <c r="B609" s="195" t="s">
        <v>4695</v>
      </c>
      <c r="C609" s="62">
        <v>241174</v>
      </c>
      <c r="D609" s="62">
        <v>241174</v>
      </c>
    </row>
    <row r="610" spans="1:4" ht="32" outlineLevel="3" x14ac:dyDescent="0.35">
      <c r="A610" s="51" t="s">
        <v>2500</v>
      </c>
      <c r="B610" s="195" t="s">
        <v>4695</v>
      </c>
      <c r="C610" s="62">
        <v>310716</v>
      </c>
      <c r="D610" s="62">
        <v>310716</v>
      </c>
    </row>
    <row r="611" spans="1:4" ht="32" outlineLevel="3" x14ac:dyDescent="0.35">
      <c r="A611" s="51" t="s">
        <v>2501</v>
      </c>
      <c r="B611" s="195" t="s">
        <v>4695</v>
      </c>
      <c r="C611" s="62">
        <v>399312</v>
      </c>
      <c r="D611" s="62">
        <v>399312</v>
      </c>
    </row>
    <row r="612" spans="1:4" ht="32" outlineLevel="3" x14ac:dyDescent="0.35">
      <c r="A612" s="51" t="s">
        <v>2502</v>
      </c>
      <c r="B612" s="195" t="s">
        <v>4695</v>
      </c>
      <c r="C612" s="62">
        <v>301368</v>
      </c>
      <c r="D612" s="62">
        <v>301368</v>
      </c>
    </row>
    <row r="613" spans="1:4" ht="32" outlineLevel="3" x14ac:dyDescent="0.35">
      <c r="A613" s="51" t="s">
        <v>2503</v>
      </c>
      <c r="B613" s="195" t="s">
        <v>4695</v>
      </c>
      <c r="C613" s="62">
        <v>486984</v>
      </c>
      <c r="D613" s="62">
        <v>486984</v>
      </c>
    </row>
    <row r="614" spans="1:4" ht="32" outlineLevel="3" x14ac:dyDescent="0.35">
      <c r="A614" s="51" t="s">
        <v>2504</v>
      </c>
      <c r="B614" s="195" t="s">
        <v>4695</v>
      </c>
      <c r="C614" s="62">
        <v>294804</v>
      </c>
      <c r="D614" s="62">
        <v>294804</v>
      </c>
    </row>
    <row r="615" spans="1:4" ht="32" outlineLevel="3" x14ac:dyDescent="0.35">
      <c r="A615" s="51" t="s">
        <v>2505</v>
      </c>
      <c r="B615" s="195" t="s">
        <v>4695</v>
      </c>
      <c r="C615" s="62">
        <v>370008</v>
      </c>
      <c r="D615" s="62">
        <v>370008</v>
      </c>
    </row>
    <row r="616" spans="1:4" ht="32" outlineLevel="3" x14ac:dyDescent="0.35">
      <c r="A616" s="51" t="s">
        <v>2506</v>
      </c>
      <c r="B616" s="195" t="s">
        <v>4695</v>
      </c>
      <c r="C616" s="62">
        <v>547116</v>
      </c>
      <c r="D616" s="62">
        <v>547116</v>
      </c>
    </row>
    <row r="617" spans="1:4" ht="32" outlineLevel="3" x14ac:dyDescent="0.35">
      <c r="A617" s="51" t="s">
        <v>2507</v>
      </c>
      <c r="B617" s="195" t="s">
        <v>4695</v>
      </c>
      <c r="C617" s="62">
        <v>473664</v>
      </c>
      <c r="D617" s="62">
        <v>473664</v>
      </c>
    </row>
    <row r="618" spans="1:4" ht="32" outlineLevel="3" x14ac:dyDescent="0.35">
      <c r="A618" s="51" t="s">
        <v>2508</v>
      </c>
      <c r="B618" s="195" t="s">
        <v>4695</v>
      </c>
      <c r="C618" s="62">
        <v>292368</v>
      </c>
      <c r="D618" s="62">
        <v>292368</v>
      </c>
    </row>
    <row r="619" spans="1:4" ht="32" outlineLevel="3" x14ac:dyDescent="0.35">
      <c r="A619" s="51" t="s">
        <v>600</v>
      </c>
      <c r="B619" s="195" t="s">
        <v>4695</v>
      </c>
      <c r="C619" s="62">
        <v>437964</v>
      </c>
      <c r="D619" s="62">
        <v>437964</v>
      </c>
    </row>
    <row r="620" spans="1:4" ht="32" outlineLevel="3" x14ac:dyDescent="0.35">
      <c r="A620" s="51" t="s">
        <v>2509</v>
      </c>
      <c r="B620" s="195" t="s">
        <v>4695</v>
      </c>
      <c r="C620" s="62">
        <v>845508</v>
      </c>
      <c r="D620" s="62">
        <v>845508</v>
      </c>
    </row>
    <row r="621" spans="1:4" ht="32" outlineLevel="3" x14ac:dyDescent="0.35">
      <c r="A621" s="51" t="s">
        <v>2510</v>
      </c>
      <c r="B621" s="195" t="s">
        <v>4695</v>
      </c>
      <c r="C621" s="62">
        <v>3898332</v>
      </c>
      <c r="D621" s="62">
        <v>3898332</v>
      </c>
    </row>
    <row r="622" spans="1:4" ht="32" outlineLevel="3" x14ac:dyDescent="0.35">
      <c r="A622" s="51" t="s">
        <v>2511</v>
      </c>
      <c r="B622" s="195" t="s">
        <v>4695</v>
      </c>
      <c r="C622" s="62">
        <v>453312</v>
      </c>
      <c r="D622" s="62">
        <v>453312</v>
      </c>
    </row>
    <row r="623" spans="1:4" ht="32" outlineLevel="3" x14ac:dyDescent="0.35">
      <c r="A623" s="51" t="s">
        <v>2512</v>
      </c>
      <c r="B623" s="195" t="s">
        <v>4695</v>
      </c>
      <c r="C623" s="62">
        <v>292380</v>
      </c>
      <c r="D623" s="62">
        <v>292380</v>
      </c>
    </row>
    <row r="624" spans="1:4" ht="40.5" customHeight="1" outlineLevel="3" x14ac:dyDescent="0.35">
      <c r="A624" s="51" t="s">
        <v>2513</v>
      </c>
      <c r="B624" s="195" t="s">
        <v>4695</v>
      </c>
      <c r="C624" s="62">
        <v>292380</v>
      </c>
      <c r="D624" s="62">
        <v>292380</v>
      </c>
    </row>
    <row r="625" spans="1:4" ht="32" outlineLevel="3" x14ac:dyDescent="0.35">
      <c r="A625" s="51" t="s">
        <v>2514</v>
      </c>
      <c r="B625" s="195" t="s">
        <v>4695</v>
      </c>
      <c r="C625" s="62">
        <v>389052</v>
      </c>
      <c r="D625" s="62">
        <v>389052</v>
      </c>
    </row>
    <row r="626" spans="1:4" outlineLevel="2" x14ac:dyDescent="0.35">
      <c r="A626" s="206" t="s">
        <v>4643</v>
      </c>
      <c r="B626" s="196" t="s">
        <v>4629</v>
      </c>
      <c r="C626" s="178">
        <f>SUBTOTAL(9,C593:C625)</f>
        <v>25369066</v>
      </c>
      <c r="D626" s="178">
        <f>SUBTOTAL(9,D593:D625)</f>
        <v>25369066</v>
      </c>
    </row>
    <row r="627" spans="1:4" outlineLevel="3" x14ac:dyDescent="0.35">
      <c r="A627" s="51" t="s">
        <v>2515</v>
      </c>
      <c r="B627" s="195" t="s">
        <v>608</v>
      </c>
      <c r="C627" s="49">
        <v>1006158</v>
      </c>
      <c r="D627" s="49">
        <v>1006158</v>
      </c>
    </row>
    <row r="628" spans="1:4" outlineLevel="3" x14ac:dyDescent="0.35">
      <c r="A628" s="51" t="s">
        <v>2516</v>
      </c>
      <c r="B628" s="195" t="s">
        <v>608</v>
      </c>
      <c r="C628" s="49">
        <v>1026666</v>
      </c>
      <c r="D628" s="49">
        <v>1026666</v>
      </c>
    </row>
    <row r="629" spans="1:4" outlineLevel="3" x14ac:dyDescent="0.35">
      <c r="A629" s="51" t="s">
        <v>2517</v>
      </c>
      <c r="B629" s="195" t="s">
        <v>608</v>
      </c>
      <c r="C629" s="49">
        <v>893200</v>
      </c>
      <c r="D629" s="49">
        <v>893200</v>
      </c>
    </row>
    <row r="630" spans="1:4" outlineLevel="3" x14ac:dyDescent="0.35">
      <c r="A630" s="51" t="s">
        <v>2518</v>
      </c>
      <c r="B630" s="195" t="s">
        <v>608</v>
      </c>
      <c r="C630" s="49">
        <v>300988</v>
      </c>
      <c r="D630" s="49">
        <v>300988</v>
      </c>
    </row>
    <row r="631" spans="1:4" outlineLevel="3" x14ac:dyDescent="0.35">
      <c r="A631" s="51" t="s">
        <v>2519</v>
      </c>
      <c r="B631" s="195" t="s">
        <v>608</v>
      </c>
      <c r="C631" s="49">
        <v>646960</v>
      </c>
      <c r="D631" s="49">
        <v>646960</v>
      </c>
    </row>
    <row r="632" spans="1:4" outlineLevel="3" x14ac:dyDescent="0.35">
      <c r="A632" s="51" t="s">
        <v>2520</v>
      </c>
      <c r="B632" s="195" t="s">
        <v>608</v>
      </c>
      <c r="C632" s="49">
        <v>864469</v>
      </c>
      <c r="D632" s="49">
        <v>864469</v>
      </c>
    </row>
    <row r="633" spans="1:4" outlineLevel="3" x14ac:dyDescent="0.35">
      <c r="A633" s="51" t="s">
        <v>2521</v>
      </c>
      <c r="B633" s="195" t="s">
        <v>608</v>
      </c>
      <c r="C633" s="49">
        <v>634636</v>
      </c>
      <c r="D633" s="49">
        <v>634636</v>
      </c>
    </row>
    <row r="634" spans="1:4" outlineLevel="3" x14ac:dyDescent="0.35">
      <c r="A634" s="51" t="s">
        <v>2522</v>
      </c>
      <c r="B634" s="195" t="s">
        <v>608</v>
      </c>
      <c r="C634" s="49">
        <v>1016308</v>
      </c>
      <c r="D634" s="49">
        <v>1016308</v>
      </c>
    </row>
    <row r="635" spans="1:4" outlineLevel="3" x14ac:dyDescent="0.35">
      <c r="A635" s="51" t="s">
        <v>616</v>
      </c>
      <c r="B635" s="195" t="s">
        <v>608</v>
      </c>
      <c r="C635" s="49">
        <v>2020843</v>
      </c>
      <c r="D635" s="49">
        <v>2020843</v>
      </c>
    </row>
    <row r="636" spans="1:4" outlineLevel="3" x14ac:dyDescent="0.35">
      <c r="A636" s="51" t="s">
        <v>2523</v>
      </c>
      <c r="B636" s="195" t="s">
        <v>608</v>
      </c>
      <c r="C636" s="49">
        <v>687989</v>
      </c>
      <c r="D636" s="49">
        <v>687989</v>
      </c>
    </row>
    <row r="637" spans="1:4" outlineLevel="3" x14ac:dyDescent="0.35">
      <c r="A637" s="51" t="s">
        <v>2524</v>
      </c>
      <c r="B637" s="195" t="s">
        <v>608</v>
      </c>
      <c r="C637" s="49">
        <v>944932</v>
      </c>
      <c r="D637" s="49">
        <v>944932</v>
      </c>
    </row>
    <row r="638" spans="1:4" outlineLevel="3" x14ac:dyDescent="0.35">
      <c r="A638" s="51" t="s">
        <v>2525</v>
      </c>
      <c r="B638" s="195" t="s">
        <v>608</v>
      </c>
      <c r="C638" s="49">
        <v>860356</v>
      </c>
      <c r="D638" s="49">
        <v>860356</v>
      </c>
    </row>
    <row r="639" spans="1:4" outlineLevel="3" x14ac:dyDescent="0.35">
      <c r="A639" s="51" t="s">
        <v>2526</v>
      </c>
      <c r="B639" s="195" t="s">
        <v>608</v>
      </c>
      <c r="C639" s="49">
        <v>505984</v>
      </c>
      <c r="D639" s="49">
        <v>505984</v>
      </c>
    </row>
    <row r="640" spans="1:4" outlineLevel="3" x14ac:dyDescent="0.35">
      <c r="A640" s="51" t="s">
        <v>2527</v>
      </c>
      <c r="B640" s="195" t="s">
        <v>608</v>
      </c>
      <c r="C640" s="49">
        <v>401560</v>
      </c>
      <c r="D640" s="49">
        <v>401560</v>
      </c>
    </row>
    <row r="641" spans="1:4" outlineLevel="3" x14ac:dyDescent="0.35">
      <c r="A641" s="51" t="s">
        <v>2528</v>
      </c>
      <c r="B641" s="195" t="s">
        <v>608</v>
      </c>
      <c r="C641" s="49">
        <v>1170306</v>
      </c>
      <c r="D641" s="49">
        <v>1170306</v>
      </c>
    </row>
    <row r="642" spans="1:4" outlineLevel="3" x14ac:dyDescent="0.35">
      <c r="A642" s="51" t="s">
        <v>2529</v>
      </c>
      <c r="B642" s="195" t="s">
        <v>608</v>
      </c>
      <c r="C642" s="49">
        <v>399508</v>
      </c>
      <c r="D642" s="49">
        <v>399508</v>
      </c>
    </row>
    <row r="643" spans="1:4" outlineLevel="3" x14ac:dyDescent="0.35">
      <c r="A643" s="51" t="s">
        <v>2530</v>
      </c>
      <c r="B643" s="195" t="s">
        <v>608</v>
      </c>
      <c r="C643" s="49">
        <v>893188</v>
      </c>
      <c r="D643" s="49">
        <v>893188</v>
      </c>
    </row>
    <row r="644" spans="1:4" outlineLevel="3" x14ac:dyDescent="0.35">
      <c r="A644" s="51" t="s">
        <v>2531</v>
      </c>
      <c r="B644" s="195" t="s">
        <v>608</v>
      </c>
      <c r="C644" s="49">
        <v>1235970</v>
      </c>
      <c r="D644" s="49">
        <v>1235970</v>
      </c>
    </row>
    <row r="645" spans="1:4" outlineLevel="3" x14ac:dyDescent="0.35">
      <c r="A645" s="51" t="s">
        <v>2532</v>
      </c>
      <c r="B645" s="195" t="s">
        <v>608</v>
      </c>
      <c r="C645" s="49">
        <v>909604</v>
      </c>
      <c r="D645" s="49">
        <v>909604</v>
      </c>
    </row>
    <row r="646" spans="1:4" outlineLevel="3" x14ac:dyDescent="0.35">
      <c r="A646" s="51" t="s">
        <v>2533</v>
      </c>
      <c r="B646" s="195" t="s">
        <v>608</v>
      </c>
      <c r="C646" s="49">
        <v>1022562</v>
      </c>
      <c r="D646" s="49">
        <v>1022562</v>
      </c>
    </row>
    <row r="647" spans="1:4" outlineLevel="3" x14ac:dyDescent="0.35">
      <c r="A647" s="51" t="s">
        <v>2534</v>
      </c>
      <c r="B647" s="195" t="s">
        <v>608</v>
      </c>
      <c r="C647" s="49">
        <v>1211346</v>
      </c>
      <c r="D647" s="49">
        <v>1211346</v>
      </c>
    </row>
    <row r="648" spans="1:4" outlineLevel="3" x14ac:dyDescent="0.35">
      <c r="A648" s="51" t="s">
        <v>2535</v>
      </c>
      <c r="B648" s="195" t="s">
        <v>608</v>
      </c>
      <c r="C648" s="49">
        <v>1416546</v>
      </c>
      <c r="D648" s="49">
        <v>1416546</v>
      </c>
    </row>
    <row r="649" spans="1:4" outlineLevel="3" x14ac:dyDescent="0.35">
      <c r="A649" s="51" t="s">
        <v>628</v>
      </c>
      <c r="B649" s="195" t="s">
        <v>608</v>
      </c>
      <c r="C649" s="49">
        <v>1145682</v>
      </c>
      <c r="D649" s="49">
        <v>1145682</v>
      </c>
    </row>
    <row r="650" spans="1:4" outlineLevel="3" x14ac:dyDescent="0.35">
      <c r="A650" s="51" t="s">
        <v>2536</v>
      </c>
      <c r="B650" s="195" t="s">
        <v>608</v>
      </c>
      <c r="C650" s="49">
        <v>852148</v>
      </c>
      <c r="D650" s="49">
        <v>852148</v>
      </c>
    </row>
    <row r="651" spans="1:4" outlineLevel="3" x14ac:dyDescent="0.35">
      <c r="A651" s="51" t="s">
        <v>2537</v>
      </c>
      <c r="B651" s="195" t="s">
        <v>608</v>
      </c>
      <c r="C651" s="49">
        <v>729030</v>
      </c>
      <c r="D651" s="49">
        <v>729030</v>
      </c>
    </row>
    <row r="652" spans="1:4" outlineLevel="3" x14ac:dyDescent="0.35">
      <c r="A652" s="51" t="s">
        <v>2538</v>
      </c>
      <c r="B652" s="195" t="s">
        <v>608</v>
      </c>
      <c r="C652" s="49">
        <v>1623798</v>
      </c>
      <c r="D652" s="49">
        <v>1623798</v>
      </c>
    </row>
    <row r="653" spans="1:4" outlineLevel="3" x14ac:dyDescent="0.35">
      <c r="A653" s="51" t="s">
        <v>2539</v>
      </c>
      <c r="B653" s="195" t="s">
        <v>608</v>
      </c>
      <c r="C653" s="49">
        <v>776224</v>
      </c>
      <c r="D653" s="49">
        <v>776224</v>
      </c>
    </row>
    <row r="654" spans="1:4" outlineLevel="2" x14ac:dyDescent="0.35">
      <c r="A654" s="206" t="s">
        <v>4713</v>
      </c>
      <c r="B654" s="196" t="s">
        <v>4629</v>
      </c>
      <c r="C654" s="171">
        <f>SUBTOTAL(9,C627:C653)</f>
        <v>25196961</v>
      </c>
      <c r="D654" s="171">
        <f>SUBTOTAL(9,D627:D653)</f>
        <v>25196961</v>
      </c>
    </row>
    <row r="655" spans="1:4" outlineLevel="1" x14ac:dyDescent="0.35">
      <c r="A655" s="169" t="s">
        <v>4709</v>
      </c>
      <c r="B655" s="197" t="s">
        <v>4632</v>
      </c>
      <c r="C655" s="170">
        <f>SUBTOTAL(9,C593:C653)</f>
        <v>50566027</v>
      </c>
      <c r="D655" s="170">
        <f>SUBTOTAL(9,D593:D653)</f>
        <v>50566027</v>
      </c>
    </row>
    <row r="656" spans="1:4" outlineLevel="1" x14ac:dyDescent="0.35">
      <c r="A656" s="169"/>
      <c r="B656" s="197"/>
      <c r="C656" s="170"/>
      <c r="D656" s="170"/>
    </row>
    <row r="657" spans="1:4" outlineLevel="1" x14ac:dyDescent="0.35">
      <c r="A657" s="168" t="s">
        <v>4645</v>
      </c>
      <c r="B657" s="197"/>
      <c r="C657" s="170"/>
      <c r="D657" s="170"/>
    </row>
    <row r="658" spans="1:4" ht="48" customHeight="1" outlineLevel="3" x14ac:dyDescent="0.35">
      <c r="A658" s="63" t="s">
        <v>709</v>
      </c>
      <c r="B658" s="195" t="s">
        <v>4734</v>
      </c>
      <c r="C658" s="62">
        <v>481540</v>
      </c>
      <c r="D658" s="62">
        <v>481540</v>
      </c>
    </row>
    <row r="659" spans="1:4" ht="55.5" customHeight="1" outlineLevel="3" x14ac:dyDescent="0.35">
      <c r="A659" s="63" t="s">
        <v>2540</v>
      </c>
      <c r="B659" s="195" t="s">
        <v>4734</v>
      </c>
      <c r="C659" s="62">
        <v>195324</v>
      </c>
      <c r="D659" s="62">
        <v>195324</v>
      </c>
    </row>
    <row r="660" spans="1:4" ht="59.25" customHeight="1" outlineLevel="3" x14ac:dyDescent="0.35">
      <c r="A660" s="63" t="s">
        <v>711</v>
      </c>
      <c r="B660" s="195" t="s">
        <v>4734</v>
      </c>
      <c r="C660" s="62">
        <v>622275</v>
      </c>
      <c r="D660" s="62">
        <v>622275</v>
      </c>
    </row>
    <row r="661" spans="1:4" ht="57" customHeight="1" outlineLevel="3" x14ac:dyDescent="0.35">
      <c r="A661" s="63" t="s">
        <v>712</v>
      </c>
      <c r="B661" s="195" t="s">
        <v>4734</v>
      </c>
      <c r="C661" s="62">
        <v>816145</v>
      </c>
      <c r="D661" s="62">
        <v>816145</v>
      </c>
    </row>
    <row r="662" spans="1:4" ht="54.75" customHeight="1" outlineLevel="3" x14ac:dyDescent="0.35">
      <c r="A662" s="63" t="s">
        <v>713</v>
      </c>
      <c r="B662" s="195" t="s">
        <v>4734</v>
      </c>
      <c r="C662" s="62">
        <v>2502973</v>
      </c>
      <c r="D662" s="62">
        <v>2502973</v>
      </c>
    </row>
    <row r="663" spans="1:4" ht="59.25" customHeight="1" outlineLevel="3" x14ac:dyDescent="0.35">
      <c r="A663" s="63" t="s">
        <v>714</v>
      </c>
      <c r="B663" s="195" t="s">
        <v>4734</v>
      </c>
      <c r="C663" s="62">
        <v>1079553</v>
      </c>
      <c r="D663" s="62">
        <v>1079553</v>
      </c>
    </row>
    <row r="664" spans="1:4" ht="62.25" customHeight="1" outlineLevel="3" x14ac:dyDescent="0.35">
      <c r="A664" s="63" t="s">
        <v>2541</v>
      </c>
      <c r="B664" s="195" t="s">
        <v>4734</v>
      </c>
      <c r="C664" s="62">
        <v>1954960</v>
      </c>
      <c r="D664" s="62">
        <v>1954960</v>
      </c>
    </row>
    <row r="665" spans="1:4" ht="68.25" customHeight="1" outlineLevel="3" x14ac:dyDescent="0.35">
      <c r="A665" s="63" t="s">
        <v>715</v>
      </c>
      <c r="B665" s="195" t="s">
        <v>4734</v>
      </c>
      <c r="C665" s="62">
        <v>1399158</v>
      </c>
      <c r="D665" s="62">
        <v>1399158</v>
      </c>
    </row>
    <row r="666" spans="1:4" ht="60" customHeight="1" outlineLevel="3" x14ac:dyDescent="0.35">
      <c r="A666" s="63" t="s">
        <v>716</v>
      </c>
      <c r="B666" s="195" t="s">
        <v>4734</v>
      </c>
      <c r="C666" s="62">
        <v>734210</v>
      </c>
      <c r="D666" s="62">
        <v>734210</v>
      </c>
    </row>
    <row r="667" spans="1:4" ht="50.25" customHeight="1" outlineLevel="3" x14ac:dyDescent="0.35">
      <c r="A667" s="63" t="s">
        <v>717</v>
      </c>
      <c r="B667" s="195" t="s">
        <v>4734</v>
      </c>
      <c r="C667" s="62">
        <v>977618</v>
      </c>
      <c r="D667" s="62">
        <v>977618</v>
      </c>
    </row>
    <row r="668" spans="1:4" ht="52.5" customHeight="1" outlineLevel="3" x14ac:dyDescent="0.35">
      <c r="A668" s="63" t="s">
        <v>718</v>
      </c>
      <c r="B668" s="195" t="s">
        <v>4734</v>
      </c>
      <c r="C668" s="62">
        <v>510340</v>
      </c>
      <c r="D668" s="62">
        <v>510340</v>
      </c>
    </row>
    <row r="669" spans="1:4" ht="60" customHeight="1" outlineLevel="3" x14ac:dyDescent="0.35">
      <c r="A669" s="63" t="s">
        <v>719</v>
      </c>
      <c r="B669" s="195" t="s">
        <v>4734</v>
      </c>
      <c r="C669" s="62">
        <v>1589893</v>
      </c>
      <c r="D669" s="62">
        <v>1589893</v>
      </c>
    </row>
    <row r="670" spans="1:4" ht="49.5" customHeight="1" outlineLevel="3" x14ac:dyDescent="0.35">
      <c r="A670" s="63" t="s">
        <v>720</v>
      </c>
      <c r="B670" s="195" t="s">
        <v>4734</v>
      </c>
      <c r="C670" s="62">
        <v>625275</v>
      </c>
      <c r="D670" s="62">
        <v>625275</v>
      </c>
    </row>
    <row r="671" spans="1:4" ht="50.25" customHeight="1" outlineLevel="3" x14ac:dyDescent="0.35">
      <c r="A671" s="63" t="s">
        <v>721</v>
      </c>
      <c r="B671" s="195" t="s">
        <v>4734</v>
      </c>
      <c r="C671" s="62">
        <v>617275</v>
      </c>
      <c r="D671" s="62">
        <v>617275</v>
      </c>
    </row>
    <row r="672" spans="1:4" ht="45" customHeight="1" outlineLevel="3" x14ac:dyDescent="0.35">
      <c r="A672" s="63" t="s">
        <v>722</v>
      </c>
      <c r="B672" s="195" t="s">
        <v>4734</v>
      </c>
      <c r="C672" s="62">
        <v>390605</v>
      </c>
      <c r="D672" s="62">
        <v>390605</v>
      </c>
    </row>
    <row r="673" spans="1:4" ht="49.5" customHeight="1" outlineLevel="3" x14ac:dyDescent="0.35">
      <c r="A673" s="63" t="s">
        <v>723</v>
      </c>
      <c r="B673" s="195" t="s">
        <v>4734</v>
      </c>
      <c r="C673" s="62">
        <v>379605</v>
      </c>
      <c r="D673" s="62">
        <v>379605</v>
      </c>
    </row>
    <row r="674" spans="1:4" ht="33" customHeight="1" outlineLevel="3" x14ac:dyDescent="0.35">
      <c r="A674" s="63" t="s">
        <v>724</v>
      </c>
      <c r="B674" s="195" t="s">
        <v>4734</v>
      </c>
      <c r="C674" s="62">
        <v>1238730</v>
      </c>
      <c r="D674" s="62">
        <v>1238730</v>
      </c>
    </row>
    <row r="675" spans="1:4" ht="57" customHeight="1" outlineLevel="3" x14ac:dyDescent="0.35">
      <c r="A675" s="63" t="s">
        <v>726</v>
      </c>
      <c r="B675" s="195" t="s">
        <v>4734</v>
      </c>
      <c r="C675" s="62">
        <v>2087495</v>
      </c>
      <c r="D675" s="62">
        <v>2087495</v>
      </c>
    </row>
    <row r="676" spans="1:4" ht="62.25" customHeight="1" outlineLevel="3" x14ac:dyDescent="0.35">
      <c r="A676" s="63" t="s">
        <v>727</v>
      </c>
      <c r="B676" s="195" t="s">
        <v>4734</v>
      </c>
      <c r="C676" s="62">
        <v>267670</v>
      </c>
      <c r="D676" s="62">
        <v>267670</v>
      </c>
    </row>
    <row r="677" spans="1:4" ht="57" customHeight="1" outlineLevel="3" x14ac:dyDescent="0.35">
      <c r="A677" s="63" t="s">
        <v>2542</v>
      </c>
      <c r="B677" s="195" t="s">
        <v>4734</v>
      </c>
      <c r="C677" s="62">
        <v>2036260</v>
      </c>
      <c r="D677" s="62">
        <v>2036260</v>
      </c>
    </row>
    <row r="678" spans="1:4" ht="55.5" customHeight="1" outlineLevel="3" x14ac:dyDescent="0.35">
      <c r="A678" s="63" t="s">
        <v>729</v>
      </c>
      <c r="B678" s="195" t="s">
        <v>4734</v>
      </c>
      <c r="C678" s="62">
        <v>627275</v>
      </c>
      <c r="D678" s="62">
        <v>627275</v>
      </c>
    </row>
    <row r="679" spans="1:4" ht="60" customHeight="1" outlineLevel="3" x14ac:dyDescent="0.35">
      <c r="A679" s="63" t="s">
        <v>2543</v>
      </c>
      <c r="B679" s="195" t="s">
        <v>4734</v>
      </c>
      <c r="C679" s="62">
        <v>4744606</v>
      </c>
      <c r="D679" s="62">
        <v>4744606</v>
      </c>
    </row>
    <row r="680" spans="1:4" ht="48" outlineLevel="3" x14ac:dyDescent="0.35">
      <c r="A680" s="63" t="s">
        <v>2544</v>
      </c>
      <c r="B680" s="195" t="s">
        <v>4734</v>
      </c>
      <c r="C680" s="62">
        <v>635275</v>
      </c>
      <c r="D680" s="62">
        <v>635275</v>
      </c>
    </row>
    <row r="681" spans="1:4" ht="53.25" customHeight="1" outlineLevel="3" x14ac:dyDescent="0.35">
      <c r="A681" s="63" t="s">
        <v>2545</v>
      </c>
      <c r="B681" s="195" t="s">
        <v>4734</v>
      </c>
      <c r="C681" s="62">
        <v>1803386</v>
      </c>
      <c r="D681" s="62">
        <v>1803386</v>
      </c>
    </row>
    <row r="682" spans="1:4" ht="53.25" customHeight="1" outlineLevel="3" x14ac:dyDescent="0.35">
      <c r="A682" s="63" t="s">
        <v>731</v>
      </c>
      <c r="B682" s="195" t="s">
        <v>4734</v>
      </c>
      <c r="C682" s="62">
        <v>986880</v>
      </c>
      <c r="D682" s="62">
        <v>986880</v>
      </c>
    </row>
    <row r="683" spans="1:4" ht="54.75" customHeight="1" outlineLevel="3" x14ac:dyDescent="0.35">
      <c r="A683" s="63" t="s">
        <v>733</v>
      </c>
      <c r="B683" s="195" t="s">
        <v>4734</v>
      </c>
      <c r="C683" s="62">
        <v>709948</v>
      </c>
      <c r="D683" s="62">
        <v>709948</v>
      </c>
    </row>
    <row r="684" spans="1:4" ht="44.25" customHeight="1" outlineLevel="3" x14ac:dyDescent="0.35">
      <c r="A684" s="63" t="s">
        <v>734</v>
      </c>
      <c r="B684" s="195" t="s">
        <v>4734</v>
      </c>
      <c r="C684" s="62">
        <v>1171488</v>
      </c>
      <c r="D684" s="62">
        <v>1171488</v>
      </c>
    </row>
    <row r="685" spans="1:4" ht="56.25" customHeight="1" outlineLevel="3" x14ac:dyDescent="0.35">
      <c r="A685" s="63" t="s">
        <v>2546</v>
      </c>
      <c r="B685" s="195" t="s">
        <v>4734</v>
      </c>
      <c r="C685" s="62">
        <v>2783705</v>
      </c>
      <c r="D685" s="62">
        <v>2783705</v>
      </c>
    </row>
    <row r="686" spans="1:4" ht="45" customHeight="1" outlineLevel="3" x14ac:dyDescent="0.35">
      <c r="A686" s="63" t="s">
        <v>736</v>
      </c>
      <c r="B686" s="195" t="s">
        <v>4734</v>
      </c>
      <c r="C686" s="62">
        <v>630275</v>
      </c>
      <c r="D686" s="62">
        <v>630275</v>
      </c>
    </row>
    <row r="687" spans="1:4" ht="53.25" customHeight="1" outlineLevel="3" x14ac:dyDescent="0.35">
      <c r="A687" s="63" t="s">
        <v>737</v>
      </c>
      <c r="B687" s="195" t="s">
        <v>4734</v>
      </c>
      <c r="C687" s="62">
        <v>627275</v>
      </c>
      <c r="D687" s="62">
        <v>627275</v>
      </c>
    </row>
    <row r="688" spans="1:4" ht="59.25" customHeight="1" outlineLevel="3" x14ac:dyDescent="0.35">
      <c r="A688" s="63" t="s">
        <v>738</v>
      </c>
      <c r="B688" s="195" t="s">
        <v>4734</v>
      </c>
      <c r="C688" s="62">
        <v>622275</v>
      </c>
      <c r="D688" s="62">
        <v>622275</v>
      </c>
    </row>
    <row r="689" spans="1:4" ht="15.65" customHeight="1" outlineLevel="3" x14ac:dyDescent="0.35">
      <c r="A689" s="63" t="s">
        <v>739</v>
      </c>
      <c r="B689" s="195" t="s">
        <v>4734</v>
      </c>
      <c r="C689" s="62">
        <v>481540</v>
      </c>
      <c r="D689" s="62">
        <v>481540</v>
      </c>
    </row>
    <row r="690" spans="1:4" ht="15.65" customHeight="1" outlineLevel="3" x14ac:dyDescent="0.35">
      <c r="A690" s="63" t="s">
        <v>740</v>
      </c>
      <c r="B690" s="195" t="s">
        <v>4734</v>
      </c>
      <c r="C690" s="62">
        <v>510340</v>
      </c>
      <c r="D690" s="62">
        <v>510340</v>
      </c>
    </row>
    <row r="691" spans="1:4" ht="15.65" customHeight="1" outlineLevel="3" x14ac:dyDescent="0.35">
      <c r="A691" s="63" t="s">
        <v>741</v>
      </c>
      <c r="B691" s="195" t="s">
        <v>4734</v>
      </c>
      <c r="C691" s="62">
        <v>952618</v>
      </c>
      <c r="D691" s="62">
        <v>952618</v>
      </c>
    </row>
    <row r="692" spans="1:4" ht="15.65" customHeight="1" outlineLevel="3" x14ac:dyDescent="0.35">
      <c r="A692" s="63" t="s">
        <v>2547</v>
      </c>
      <c r="B692" s="195" t="s">
        <v>4734</v>
      </c>
      <c r="C692" s="62">
        <v>2322174</v>
      </c>
      <c r="D692" s="62">
        <v>2322174</v>
      </c>
    </row>
    <row r="693" spans="1:4" ht="15.65" customHeight="1" outlineLevel="3" x14ac:dyDescent="0.35">
      <c r="A693" s="63" t="s">
        <v>2548</v>
      </c>
      <c r="B693" s="195" t="s">
        <v>4734</v>
      </c>
      <c r="C693" s="62">
        <v>204012</v>
      </c>
      <c r="D693" s="62">
        <v>204012</v>
      </c>
    </row>
    <row r="694" spans="1:4" ht="15.65" customHeight="1" outlineLevel="3" x14ac:dyDescent="0.35">
      <c r="A694" s="63" t="s">
        <v>743</v>
      </c>
      <c r="B694" s="195" t="s">
        <v>4734</v>
      </c>
      <c r="C694" s="62">
        <v>530755</v>
      </c>
      <c r="D694" s="62">
        <v>530755</v>
      </c>
    </row>
    <row r="695" spans="1:4" ht="15.65" customHeight="1" outlineLevel="3" x14ac:dyDescent="0.35">
      <c r="A695" s="63" t="s">
        <v>744</v>
      </c>
      <c r="B695" s="195" t="s">
        <v>4734</v>
      </c>
      <c r="C695" s="62">
        <v>5542368</v>
      </c>
      <c r="D695" s="62">
        <v>5542368</v>
      </c>
    </row>
    <row r="696" spans="1:4" ht="15.65" customHeight="1" outlineLevel="3" x14ac:dyDescent="0.35">
      <c r="A696" s="63" t="s">
        <v>2549</v>
      </c>
      <c r="B696" s="195" t="s">
        <v>4734</v>
      </c>
      <c r="C696" s="62">
        <v>335904</v>
      </c>
      <c r="D696" s="62">
        <v>335904</v>
      </c>
    </row>
    <row r="697" spans="1:4" ht="15.65" customHeight="1" outlineLevel="3" x14ac:dyDescent="0.35">
      <c r="A697" s="63" t="s">
        <v>2550</v>
      </c>
      <c r="B697" s="195" t="s">
        <v>4734</v>
      </c>
      <c r="C697" s="62">
        <v>242544</v>
      </c>
      <c r="D697" s="62">
        <v>242544</v>
      </c>
    </row>
    <row r="698" spans="1:4" ht="15.65" customHeight="1" outlineLevel="3" x14ac:dyDescent="0.35">
      <c r="A698" s="63" t="s">
        <v>2551</v>
      </c>
      <c r="B698" s="195" t="s">
        <v>4734</v>
      </c>
      <c r="C698" s="62">
        <v>269604</v>
      </c>
      <c r="D698" s="62">
        <v>269604</v>
      </c>
    </row>
    <row r="699" spans="1:4" ht="15.65" customHeight="1" outlineLevel="3" x14ac:dyDescent="0.35">
      <c r="A699" s="63" t="s">
        <v>2552</v>
      </c>
      <c r="B699" s="195" t="s">
        <v>4734</v>
      </c>
      <c r="C699" s="62">
        <v>1001880</v>
      </c>
      <c r="D699" s="62">
        <v>1001880</v>
      </c>
    </row>
    <row r="700" spans="1:4" ht="15.65" customHeight="1" outlineLevel="3" x14ac:dyDescent="0.35">
      <c r="A700" s="63" t="s">
        <v>2553</v>
      </c>
      <c r="B700" s="195" t="s">
        <v>4734</v>
      </c>
      <c r="C700" s="62">
        <v>2103295</v>
      </c>
      <c r="D700" s="62">
        <v>2103295</v>
      </c>
    </row>
    <row r="701" spans="1:4" ht="15.65" customHeight="1" outlineLevel="3" x14ac:dyDescent="0.35">
      <c r="A701" s="63" t="s">
        <v>2554</v>
      </c>
      <c r="B701" s="195" t="s">
        <v>4734</v>
      </c>
      <c r="C701" s="62">
        <v>988531</v>
      </c>
      <c r="D701" s="62">
        <v>988531</v>
      </c>
    </row>
    <row r="702" spans="1:4" ht="15.65" customHeight="1" outlineLevel="3" x14ac:dyDescent="0.35">
      <c r="A702" s="63" t="s">
        <v>749</v>
      </c>
      <c r="B702" s="195" t="s">
        <v>4734</v>
      </c>
      <c r="C702" s="62">
        <v>1924498</v>
      </c>
      <c r="D702" s="62">
        <v>1924498</v>
      </c>
    </row>
    <row r="703" spans="1:4" ht="15.65" customHeight="1" outlineLevel="3" x14ac:dyDescent="0.35">
      <c r="A703" s="63" t="s">
        <v>750</v>
      </c>
      <c r="B703" s="195" t="s">
        <v>4734</v>
      </c>
      <c r="C703" s="62">
        <v>749948</v>
      </c>
      <c r="D703" s="62">
        <v>749948</v>
      </c>
    </row>
    <row r="704" spans="1:4" ht="15.65" customHeight="1" outlineLevel="3" x14ac:dyDescent="0.35">
      <c r="A704" s="63" t="s">
        <v>751</v>
      </c>
      <c r="B704" s="195" t="s">
        <v>4734</v>
      </c>
      <c r="C704" s="62">
        <v>379605</v>
      </c>
      <c r="D704" s="62">
        <v>379605</v>
      </c>
    </row>
    <row r="705" spans="1:4" ht="15.65" customHeight="1" outlineLevel="3" x14ac:dyDescent="0.35">
      <c r="A705" s="63" t="s">
        <v>752</v>
      </c>
      <c r="B705" s="195" t="s">
        <v>4734</v>
      </c>
      <c r="C705" s="62">
        <v>739211</v>
      </c>
      <c r="D705" s="62">
        <v>739211</v>
      </c>
    </row>
    <row r="706" spans="1:4" ht="15.65" customHeight="1" outlineLevel="3" x14ac:dyDescent="0.35">
      <c r="A706" s="63" t="s">
        <v>753</v>
      </c>
      <c r="B706" s="195" t="s">
        <v>4734</v>
      </c>
      <c r="C706" s="62">
        <v>632275</v>
      </c>
      <c r="D706" s="62">
        <v>632275</v>
      </c>
    </row>
    <row r="707" spans="1:4" ht="15.65" customHeight="1" outlineLevel="3" x14ac:dyDescent="0.35">
      <c r="A707" s="63" t="s">
        <v>755</v>
      </c>
      <c r="B707" s="195" t="s">
        <v>4734</v>
      </c>
      <c r="C707" s="62">
        <v>1089553</v>
      </c>
      <c r="D707" s="62">
        <v>1089553</v>
      </c>
    </row>
    <row r="708" spans="1:4" ht="15.65" customHeight="1" outlineLevel="3" x14ac:dyDescent="0.35">
      <c r="A708" s="63" t="s">
        <v>2555</v>
      </c>
      <c r="B708" s="195" t="s">
        <v>4734</v>
      </c>
      <c r="C708" s="62">
        <v>1117278</v>
      </c>
      <c r="D708" s="62">
        <v>1117278</v>
      </c>
    </row>
    <row r="709" spans="1:4" ht="15.65" customHeight="1" outlineLevel="3" x14ac:dyDescent="0.35">
      <c r="A709" s="63" t="s">
        <v>2556</v>
      </c>
      <c r="B709" s="195" t="s">
        <v>4734</v>
      </c>
      <c r="C709" s="62">
        <v>6289419</v>
      </c>
      <c r="D709" s="62">
        <v>6289419</v>
      </c>
    </row>
    <row r="710" spans="1:4" ht="15.65" customHeight="1" outlineLevel="3" x14ac:dyDescent="0.35">
      <c r="A710" s="63" t="s">
        <v>757</v>
      </c>
      <c r="B710" s="195" t="s">
        <v>4734</v>
      </c>
      <c r="C710" s="62">
        <v>640275</v>
      </c>
      <c r="D710" s="62">
        <v>640275</v>
      </c>
    </row>
    <row r="711" spans="1:4" ht="15.65" customHeight="1" outlineLevel="3" x14ac:dyDescent="0.35">
      <c r="A711" s="63" t="s">
        <v>758</v>
      </c>
      <c r="B711" s="195" t="s">
        <v>4734</v>
      </c>
      <c r="C711" s="62">
        <v>2744932</v>
      </c>
      <c r="D711" s="62">
        <v>2744932</v>
      </c>
    </row>
    <row r="712" spans="1:4" ht="15.65" customHeight="1" outlineLevel="3" x14ac:dyDescent="0.35">
      <c r="A712" s="63" t="s">
        <v>762</v>
      </c>
      <c r="B712" s="195" t="s">
        <v>4734</v>
      </c>
      <c r="C712" s="62">
        <v>709210</v>
      </c>
      <c r="D712" s="62">
        <v>709210</v>
      </c>
    </row>
    <row r="713" spans="1:4" ht="15.65" customHeight="1" outlineLevel="3" x14ac:dyDescent="0.35">
      <c r="A713" s="63" t="s">
        <v>763</v>
      </c>
      <c r="B713" s="195" t="s">
        <v>4734</v>
      </c>
      <c r="C713" s="62">
        <v>384605</v>
      </c>
      <c r="D713" s="62">
        <v>384605</v>
      </c>
    </row>
    <row r="714" spans="1:4" ht="15.65" customHeight="1" outlineLevel="3" x14ac:dyDescent="0.35">
      <c r="A714" s="63" t="s">
        <v>764</v>
      </c>
      <c r="B714" s="195" t="s">
        <v>4734</v>
      </c>
      <c r="C714" s="62">
        <v>385105</v>
      </c>
      <c r="D714" s="62">
        <v>385105</v>
      </c>
    </row>
    <row r="715" spans="1:4" ht="15.65" customHeight="1" outlineLevel="3" x14ac:dyDescent="0.35">
      <c r="A715" s="63" t="s">
        <v>765</v>
      </c>
      <c r="B715" s="195" t="s">
        <v>4734</v>
      </c>
      <c r="C715" s="62">
        <v>719948</v>
      </c>
      <c r="D715" s="62">
        <v>719948</v>
      </c>
    </row>
    <row r="716" spans="1:4" ht="15.65" customHeight="1" outlineLevel="3" x14ac:dyDescent="0.35">
      <c r="A716" s="63" t="s">
        <v>766</v>
      </c>
      <c r="B716" s="195" t="s">
        <v>4734</v>
      </c>
      <c r="C716" s="62">
        <v>299280</v>
      </c>
      <c r="D716" s="62">
        <v>299280</v>
      </c>
    </row>
    <row r="717" spans="1:4" ht="15.65" customHeight="1" outlineLevel="3" x14ac:dyDescent="0.35">
      <c r="A717" s="63" t="s">
        <v>767</v>
      </c>
      <c r="B717" s="195" t="s">
        <v>4734</v>
      </c>
      <c r="C717" s="62">
        <v>394603</v>
      </c>
      <c r="D717" s="62">
        <v>394603</v>
      </c>
    </row>
    <row r="718" spans="1:4" ht="50.25" customHeight="1" outlineLevel="3" x14ac:dyDescent="0.35">
      <c r="A718" s="63" t="s">
        <v>769</v>
      </c>
      <c r="B718" s="195" t="s">
        <v>4734</v>
      </c>
      <c r="C718" s="62">
        <v>4737278</v>
      </c>
      <c r="D718" s="62">
        <v>4737278</v>
      </c>
    </row>
    <row r="719" spans="1:4" ht="64.5" customHeight="1" outlineLevel="3" x14ac:dyDescent="0.35">
      <c r="A719" s="63" t="s">
        <v>770</v>
      </c>
      <c r="B719" s="195" t="s">
        <v>4734</v>
      </c>
      <c r="C719" s="62">
        <v>350343</v>
      </c>
      <c r="D719" s="62">
        <v>350343</v>
      </c>
    </row>
    <row r="720" spans="1:4" ht="45.75" customHeight="1" outlineLevel="3" x14ac:dyDescent="0.35">
      <c r="A720" s="63" t="s">
        <v>771</v>
      </c>
      <c r="B720" s="195" t="s">
        <v>4734</v>
      </c>
      <c r="C720" s="62">
        <v>1589155</v>
      </c>
      <c r="D720" s="62">
        <v>1589155</v>
      </c>
    </row>
    <row r="721" spans="1:4" ht="59.25" customHeight="1" outlineLevel="3" x14ac:dyDescent="0.35">
      <c r="A721" s="63" t="s">
        <v>772</v>
      </c>
      <c r="B721" s="195" t="s">
        <v>4734</v>
      </c>
      <c r="C721" s="62">
        <v>462278</v>
      </c>
      <c r="D721" s="62">
        <v>462278</v>
      </c>
    </row>
    <row r="722" spans="1:4" ht="15.65" customHeight="1" outlineLevel="3" x14ac:dyDescent="0.35">
      <c r="A722" s="63" t="s">
        <v>2557</v>
      </c>
      <c r="B722" s="195" t="s">
        <v>4734</v>
      </c>
      <c r="C722" s="62">
        <v>2195230</v>
      </c>
      <c r="D722" s="62">
        <v>2195230</v>
      </c>
    </row>
    <row r="723" spans="1:4" ht="15.65" customHeight="1" outlineLevel="3" x14ac:dyDescent="0.35">
      <c r="A723" s="63" t="s">
        <v>775</v>
      </c>
      <c r="B723" s="195" t="s">
        <v>4734</v>
      </c>
      <c r="C723" s="62">
        <v>642275</v>
      </c>
      <c r="D723" s="62">
        <v>642275</v>
      </c>
    </row>
    <row r="724" spans="1:4" ht="15.65" customHeight="1" outlineLevel="3" x14ac:dyDescent="0.35">
      <c r="A724" s="63" t="s">
        <v>2558</v>
      </c>
      <c r="B724" s="195" t="s">
        <v>4734</v>
      </c>
      <c r="C724" s="62">
        <v>3911320</v>
      </c>
      <c r="D724" s="62">
        <v>3911320</v>
      </c>
    </row>
    <row r="725" spans="1:4" ht="15.65" customHeight="1" outlineLevel="3" x14ac:dyDescent="0.35">
      <c r="A725" s="63" t="s">
        <v>2559</v>
      </c>
      <c r="B725" s="195" t="s">
        <v>4734</v>
      </c>
      <c r="C725" s="62">
        <v>729210</v>
      </c>
      <c r="D725" s="62">
        <v>729210</v>
      </c>
    </row>
    <row r="726" spans="1:4" ht="15.65" customHeight="1" outlineLevel="3" x14ac:dyDescent="0.35">
      <c r="A726" s="63" t="s">
        <v>777</v>
      </c>
      <c r="B726" s="195" t="s">
        <v>4734</v>
      </c>
      <c r="C726" s="62">
        <v>617275</v>
      </c>
      <c r="D726" s="62">
        <v>617275</v>
      </c>
    </row>
    <row r="727" spans="1:4" ht="15.65" customHeight="1" outlineLevel="3" x14ac:dyDescent="0.35">
      <c r="A727" s="63" t="s">
        <v>2560</v>
      </c>
      <c r="B727" s="195" t="s">
        <v>4734</v>
      </c>
      <c r="C727" s="62">
        <v>719948</v>
      </c>
      <c r="D727" s="62">
        <v>719948</v>
      </c>
    </row>
    <row r="728" spans="1:4" ht="15.65" customHeight="1" outlineLevel="3" x14ac:dyDescent="0.35">
      <c r="A728" s="63" t="s">
        <v>778</v>
      </c>
      <c r="B728" s="195" t="s">
        <v>4734</v>
      </c>
      <c r="C728" s="62">
        <v>2007560</v>
      </c>
      <c r="D728" s="62">
        <v>2007560</v>
      </c>
    </row>
    <row r="729" spans="1:4" ht="15.65" customHeight="1" outlineLevel="3" x14ac:dyDescent="0.35">
      <c r="A729" s="63" t="s">
        <v>2561</v>
      </c>
      <c r="B729" s="195" t="s">
        <v>4734</v>
      </c>
      <c r="C729" s="62">
        <v>968088</v>
      </c>
      <c r="D729" s="62">
        <v>968088</v>
      </c>
    </row>
    <row r="730" spans="1:4" ht="15.65" customHeight="1" outlineLevel="3" x14ac:dyDescent="0.35">
      <c r="A730" s="63" t="s">
        <v>2562</v>
      </c>
      <c r="B730" s="195" t="s">
        <v>4734</v>
      </c>
      <c r="C730" s="62">
        <v>505980</v>
      </c>
      <c r="D730" s="62">
        <v>505980</v>
      </c>
    </row>
    <row r="731" spans="1:4" ht="15.65" customHeight="1" outlineLevel="3" x14ac:dyDescent="0.35">
      <c r="A731" s="63" t="s">
        <v>2563</v>
      </c>
      <c r="B731" s="195" t="s">
        <v>4734</v>
      </c>
      <c r="C731" s="62">
        <v>807504</v>
      </c>
      <c r="D731" s="62">
        <v>807504</v>
      </c>
    </row>
    <row r="732" spans="1:4" ht="15.65" customHeight="1" outlineLevel="3" x14ac:dyDescent="0.35">
      <c r="A732" s="63" t="s">
        <v>2564</v>
      </c>
      <c r="B732" s="195" t="s">
        <v>4734</v>
      </c>
      <c r="C732" s="62">
        <v>1056832</v>
      </c>
      <c r="D732" s="62">
        <v>1056832</v>
      </c>
    </row>
    <row r="733" spans="1:4" ht="15.65" customHeight="1" outlineLevel="3" x14ac:dyDescent="0.35">
      <c r="A733" s="63" t="s">
        <v>2565</v>
      </c>
      <c r="B733" s="195" t="s">
        <v>4734</v>
      </c>
      <c r="C733" s="62">
        <v>294924</v>
      </c>
      <c r="D733" s="62">
        <v>294924</v>
      </c>
    </row>
    <row r="734" spans="1:4" ht="15.65" customHeight="1" outlineLevel="3" x14ac:dyDescent="0.35">
      <c r="A734" s="63" t="s">
        <v>2566</v>
      </c>
      <c r="B734" s="195" t="s">
        <v>4734</v>
      </c>
      <c r="C734" s="62">
        <v>3728148</v>
      </c>
      <c r="D734" s="62">
        <v>3728148</v>
      </c>
    </row>
    <row r="735" spans="1:4" ht="15.65" customHeight="1" outlineLevel="3" x14ac:dyDescent="0.35">
      <c r="A735" s="63" t="s">
        <v>2567</v>
      </c>
      <c r="B735" s="195" t="s">
        <v>4734</v>
      </c>
      <c r="C735" s="62">
        <v>5744485</v>
      </c>
      <c r="D735" s="62">
        <v>5744485</v>
      </c>
    </row>
    <row r="736" spans="1:4" ht="15.65" customHeight="1" outlineLevel="3" x14ac:dyDescent="0.35">
      <c r="A736" s="63" t="s">
        <v>2568</v>
      </c>
      <c r="B736" s="195" t="s">
        <v>4734</v>
      </c>
      <c r="C736" s="62">
        <v>1234550</v>
      </c>
      <c r="D736" s="62">
        <v>1234550</v>
      </c>
    </row>
    <row r="737" spans="1:4" ht="15.65" customHeight="1" outlineLevel="3" x14ac:dyDescent="0.35">
      <c r="A737" s="63" t="s">
        <v>792</v>
      </c>
      <c r="B737" s="195" t="s">
        <v>4734</v>
      </c>
      <c r="C737" s="62">
        <v>469278</v>
      </c>
      <c r="D737" s="62">
        <v>469278</v>
      </c>
    </row>
    <row r="738" spans="1:4" ht="15.65" customHeight="1" outlineLevel="3" x14ac:dyDescent="0.35">
      <c r="A738" s="63" t="s">
        <v>2569</v>
      </c>
      <c r="B738" s="195" t="s">
        <v>4734</v>
      </c>
      <c r="C738" s="62">
        <v>2420309</v>
      </c>
      <c r="D738" s="62">
        <v>2420309</v>
      </c>
    </row>
    <row r="739" spans="1:4" ht="15.65" customHeight="1" outlineLevel="3" x14ac:dyDescent="0.35">
      <c r="A739" s="63" t="s">
        <v>793</v>
      </c>
      <c r="B739" s="195" t="s">
        <v>4734</v>
      </c>
      <c r="C739" s="62">
        <v>1554901</v>
      </c>
      <c r="D739" s="62">
        <v>1554901</v>
      </c>
    </row>
    <row r="740" spans="1:4" ht="15.65" customHeight="1" outlineLevel="3" x14ac:dyDescent="0.35">
      <c r="A740" s="63" t="s">
        <v>2570</v>
      </c>
      <c r="B740" s="195" t="s">
        <v>4734</v>
      </c>
      <c r="C740" s="62">
        <v>981880</v>
      </c>
      <c r="D740" s="62">
        <v>981880</v>
      </c>
    </row>
    <row r="741" spans="1:4" ht="15.65" customHeight="1" outlineLevel="3" x14ac:dyDescent="0.35">
      <c r="A741" s="63" t="s">
        <v>2571</v>
      </c>
      <c r="B741" s="195" t="s">
        <v>4734</v>
      </c>
      <c r="C741" s="62">
        <v>15696247</v>
      </c>
      <c r="D741" s="62">
        <v>15696247</v>
      </c>
    </row>
    <row r="742" spans="1:4" ht="15.65" customHeight="1" outlineLevel="3" x14ac:dyDescent="0.35">
      <c r="A742" s="63" t="s">
        <v>796</v>
      </c>
      <c r="B742" s="195" t="s">
        <v>4734</v>
      </c>
      <c r="C742" s="62">
        <v>4051010</v>
      </c>
      <c r="D742" s="62">
        <v>4051010</v>
      </c>
    </row>
    <row r="743" spans="1:4" ht="54.75" customHeight="1" outlineLevel="3" x14ac:dyDescent="0.35">
      <c r="A743" s="63" t="s">
        <v>797</v>
      </c>
      <c r="B743" s="195" t="s">
        <v>4734</v>
      </c>
      <c r="C743" s="62">
        <v>1686828</v>
      </c>
      <c r="D743" s="62">
        <v>1686828</v>
      </c>
    </row>
    <row r="744" spans="1:4" ht="15.65" customHeight="1" outlineLevel="3" x14ac:dyDescent="0.35">
      <c r="A744" s="63" t="s">
        <v>798</v>
      </c>
      <c r="B744" s="195" t="s">
        <v>4734</v>
      </c>
      <c r="C744" s="62">
        <v>796883</v>
      </c>
      <c r="D744" s="62">
        <v>796883</v>
      </c>
    </row>
    <row r="745" spans="1:4" ht="15.65" customHeight="1" outlineLevel="3" x14ac:dyDescent="0.35">
      <c r="A745" s="63" t="s">
        <v>799</v>
      </c>
      <c r="B745" s="195" t="s">
        <v>4734</v>
      </c>
      <c r="C745" s="62">
        <v>492278</v>
      </c>
      <c r="D745" s="62">
        <v>492278</v>
      </c>
    </row>
    <row r="746" spans="1:4" ht="15.65" customHeight="1" outlineLevel="3" x14ac:dyDescent="0.35">
      <c r="A746" s="63" t="s">
        <v>800</v>
      </c>
      <c r="B746" s="195" t="s">
        <v>4734</v>
      </c>
      <c r="C746" s="62">
        <v>1839579</v>
      </c>
      <c r="D746" s="62">
        <v>1839579</v>
      </c>
    </row>
    <row r="747" spans="1:4" ht="15.65" customHeight="1" outlineLevel="3" x14ac:dyDescent="0.35">
      <c r="A747" s="63" t="s">
        <v>801</v>
      </c>
      <c r="B747" s="195" t="s">
        <v>4734</v>
      </c>
      <c r="C747" s="62">
        <v>821883</v>
      </c>
      <c r="D747" s="62">
        <v>821883</v>
      </c>
    </row>
    <row r="748" spans="1:4" ht="15.65" customHeight="1" outlineLevel="3" x14ac:dyDescent="0.35">
      <c r="A748" s="63" t="s">
        <v>802</v>
      </c>
      <c r="B748" s="195" t="s">
        <v>4734</v>
      </c>
      <c r="C748" s="62">
        <v>2429109</v>
      </c>
      <c r="D748" s="62">
        <v>2429109</v>
      </c>
    </row>
    <row r="749" spans="1:4" ht="15.65" customHeight="1" outlineLevel="3" x14ac:dyDescent="0.35">
      <c r="A749" s="63" t="s">
        <v>2572</v>
      </c>
      <c r="B749" s="195" t="s">
        <v>4734</v>
      </c>
      <c r="C749" s="62">
        <v>826883</v>
      </c>
      <c r="D749" s="62">
        <v>826883</v>
      </c>
    </row>
    <row r="750" spans="1:4" ht="15.65" customHeight="1" outlineLevel="3" x14ac:dyDescent="0.35">
      <c r="A750" s="63" t="s">
        <v>804</v>
      </c>
      <c r="B750" s="195" t="s">
        <v>4734</v>
      </c>
      <c r="C750" s="62">
        <v>709210</v>
      </c>
      <c r="D750" s="62">
        <v>709210</v>
      </c>
    </row>
    <row r="751" spans="1:4" ht="15.65" customHeight="1" outlineLevel="3" x14ac:dyDescent="0.35">
      <c r="A751" s="63" t="s">
        <v>2573</v>
      </c>
      <c r="B751" s="195" t="s">
        <v>4734</v>
      </c>
      <c r="C751" s="62">
        <v>672275</v>
      </c>
      <c r="D751" s="62">
        <v>672275</v>
      </c>
    </row>
    <row r="752" spans="1:4" ht="15.65" customHeight="1" outlineLevel="3" x14ac:dyDescent="0.35">
      <c r="A752" s="63" t="s">
        <v>2574</v>
      </c>
      <c r="B752" s="195" t="s">
        <v>4734</v>
      </c>
      <c r="C752" s="62">
        <v>684948</v>
      </c>
      <c r="D752" s="62">
        <v>684948</v>
      </c>
    </row>
    <row r="753" spans="1:4" ht="15.65" customHeight="1" outlineLevel="3" x14ac:dyDescent="0.35">
      <c r="A753" s="63" t="s">
        <v>2575</v>
      </c>
      <c r="B753" s="195" t="s">
        <v>4734</v>
      </c>
      <c r="C753" s="62">
        <v>1332223</v>
      </c>
      <c r="D753" s="62">
        <v>1332223</v>
      </c>
    </row>
    <row r="754" spans="1:4" ht="15.65" customHeight="1" outlineLevel="3" x14ac:dyDescent="0.35">
      <c r="A754" s="63" t="s">
        <v>806</v>
      </c>
      <c r="B754" s="195" t="s">
        <v>4734</v>
      </c>
      <c r="C754" s="62">
        <v>1506093</v>
      </c>
      <c r="D754" s="62">
        <v>1506093</v>
      </c>
    </row>
    <row r="755" spans="1:4" ht="15.65" customHeight="1" outlineLevel="3" x14ac:dyDescent="0.35">
      <c r="A755" s="63" t="s">
        <v>807</v>
      </c>
      <c r="B755" s="195" t="s">
        <v>4734</v>
      </c>
      <c r="C755" s="62">
        <v>1040369</v>
      </c>
      <c r="D755" s="62">
        <v>1040369</v>
      </c>
    </row>
    <row r="756" spans="1:4" ht="15.65" customHeight="1" outlineLevel="3" x14ac:dyDescent="0.35">
      <c r="A756" s="63" t="s">
        <v>808</v>
      </c>
      <c r="B756" s="195" t="s">
        <v>4734</v>
      </c>
      <c r="C756" s="62">
        <v>602275</v>
      </c>
      <c r="D756" s="62">
        <v>602275</v>
      </c>
    </row>
    <row r="757" spans="1:4" ht="15.65" customHeight="1" outlineLevel="3" x14ac:dyDescent="0.35">
      <c r="A757" s="63" t="s">
        <v>810</v>
      </c>
      <c r="B757" s="195" t="s">
        <v>4734</v>
      </c>
      <c r="C757" s="62">
        <v>754210</v>
      </c>
      <c r="D757" s="62">
        <v>754210</v>
      </c>
    </row>
    <row r="758" spans="1:4" ht="15.65" customHeight="1" outlineLevel="3" x14ac:dyDescent="0.35">
      <c r="A758" s="63" t="s">
        <v>811</v>
      </c>
      <c r="B758" s="195" t="s">
        <v>4734</v>
      </c>
      <c r="C758" s="62">
        <v>7611071</v>
      </c>
      <c r="D758" s="62">
        <v>7611071</v>
      </c>
    </row>
    <row r="759" spans="1:4" ht="15.65" customHeight="1" outlineLevel="3" x14ac:dyDescent="0.35">
      <c r="A759" s="63" t="s">
        <v>812</v>
      </c>
      <c r="B759" s="195" t="s">
        <v>4734</v>
      </c>
      <c r="C759" s="62">
        <v>956880</v>
      </c>
      <c r="D759" s="62">
        <v>956880</v>
      </c>
    </row>
    <row r="760" spans="1:4" ht="15.65" customHeight="1" outlineLevel="3" x14ac:dyDescent="0.35">
      <c r="A760" s="63" t="s">
        <v>813</v>
      </c>
      <c r="B760" s="195" t="s">
        <v>4734</v>
      </c>
      <c r="C760" s="62">
        <v>630275</v>
      </c>
      <c r="D760" s="62">
        <v>630275</v>
      </c>
    </row>
    <row r="761" spans="1:4" ht="15.65" customHeight="1" outlineLevel="3" x14ac:dyDescent="0.35">
      <c r="A761" s="63" t="s">
        <v>814</v>
      </c>
      <c r="B761" s="195" t="s">
        <v>4734</v>
      </c>
      <c r="C761" s="62">
        <v>2119504</v>
      </c>
      <c r="D761" s="62">
        <v>2119504</v>
      </c>
    </row>
    <row r="762" spans="1:4" ht="15.65" customHeight="1" outlineLevel="3" x14ac:dyDescent="0.35">
      <c r="A762" s="63" t="s">
        <v>2576</v>
      </c>
      <c r="B762" s="195" t="s">
        <v>4734</v>
      </c>
      <c r="C762" s="62">
        <v>2582172</v>
      </c>
      <c r="D762" s="62">
        <v>2582172</v>
      </c>
    </row>
    <row r="763" spans="1:4" ht="15.65" customHeight="1" outlineLevel="3" x14ac:dyDescent="0.35">
      <c r="A763" s="63" t="s">
        <v>2577</v>
      </c>
      <c r="B763" s="195" t="s">
        <v>4734</v>
      </c>
      <c r="C763" s="62">
        <v>501540</v>
      </c>
      <c r="D763" s="62">
        <v>501540</v>
      </c>
    </row>
    <row r="764" spans="1:4" ht="15.65" customHeight="1" outlineLevel="3" x14ac:dyDescent="0.35">
      <c r="A764" s="63" t="s">
        <v>2578</v>
      </c>
      <c r="B764" s="195" t="s">
        <v>4734</v>
      </c>
      <c r="C764" s="62">
        <v>956880</v>
      </c>
      <c r="D764" s="62">
        <v>956880</v>
      </c>
    </row>
    <row r="765" spans="1:4" ht="15.65" customHeight="1" outlineLevel="3" x14ac:dyDescent="0.35">
      <c r="A765" s="63" t="s">
        <v>2579</v>
      </c>
      <c r="B765" s="195" t="s">
        <v>4734</v>
      </c>
      <c r="C765" s="62">
        <v>169560</v>
      </c>
      <c r="D765" s="62">
        <v>169560</v>
      </c>
    </row>
    <row r="766" spans="1:4" ht="15.65" customHeight="1" outlineLevel="3" x14ac:dyDescent="0.35">
      <c r="A766" s="63" t="s">
        <v>2580</v>
      </c>
      <c r="B766" s="195" t="s">
        <v>4734</v>
      </c>
      <c r="C766" s="62">
        <v>306912</v>
      </c>
      <c r="D766" s="62">
        <v>306912</v>
      </c>
    </row>
    <row r="767" spans="1:4" ht="15.65" customHeight="1" outlineLevel="3" x14ac:dyDescent="0.35">
      <c r="A767" s="63" t="s">
        <v>2581</v>
      </c>
      <c r="B767" s="195" t="s">
        <v>4734</v>
      </c>
      <c r="C767" s="62">
        <v>519828</v>
      </c>
      <c r="D767" s="62">
        <v>519828</v>
      </c>
    </row>
    <row r="768" spans="1:4" ht="15.65" customHeight="1" outlineLevel="3" x14ac:dyDescent="0.35">
      <c r="A768" s="63" t="s">
        <v>819</v>
      </c>
      <c r="B768" s="195" t="s">
        <v>4734</v>
      </c>
      <c r="C768" s="62">
        <v>449900</v>
      </c>
      <c r="D768" s="62">
        <v>449900</v>
      </c>
    </row>
    <row r="769" spans="1:4" ht="15.65" customHeight="1" outlineLevel="3" x14ac:dyDescent="0.35">
      <c r="A769" s="63" t="s">
        <v>2582</v>
      </c>
      <c r="B769" s="195" t="s">
        <v>4734</v>
      </c>
      <c r="C769" s="62">
        <v>362076</v>
      </c>
      <c r="D769" s="62">
        <v>362076</v>
      </c>
    </row>
    <row r="770" spans="1:4" ht="15.65" customHeight="1" outlineLevel="3" x14ac:dyDescent="0.35">
      <c r="A770" s="63" t="s">
        <v>2583</v>
      </c>
      <c r="B770" s="195" t="s">
        <v>4734</v>
      </c>
      <c r="C770" s="62">
        <v>1030680</v>
      </c>
      <c r="D770" s="62">
        <v>1030680</v>
      </c>
    </row>
    <row r="771" spans="1:4" ht="15.65" customHeight="1" outlineLevel="3" x14ac:dyDescent="0.35">
      <c r="A771" s="63" t="s">
        <v>2584</v>
      </c>
      <c r="B771" s="195" t="s">
        <v>4734</v>
      </c>
      <c r="C771" s="62">
        <v>579588</v>
      </c>
      <c r="D771" s="62">
        <v>579588</v>
      </c>
    </row>
    <row r="772" spans="1:4" ht="15.65" customHeight="1" outlineLevel="3" x14ac:dyDescent="0.35">
      <c r="A772" s="63" t="s">
        <v>2585</v>
      </c>
      <c r="B772" s="195" t="s">
        <v>4734</v>
      </c>
      <c r="C772" s="62">
        <v>166314</v>
      </c>
      <c r="D772" s="62">
        <v>166314</v>
      </c>
    </row>
    <row r="773" spans="1:4" ht="15.65" customHeight="1" outlineLevel="3" x14ac:dyDescent="0.35">
      <c r="A773" s="63" t="s">
        <v>2586</v>
      </c>
      <c r="B773" s="195" t="s">
        <v>4734</v>
      </c>
      <c r="C773" s="62">
        <v>1164175</v>
      </c>
      <c r="D773" s="62">
        <v>1164175</v>
      </c>
    </row>
    <row r="774" spans="1:4" ht="15.65" customHeight="1" outlineLevel="3" x14ac:dyDescent="0.35">
      <c r="A774" s="63" t="s">
        <v>824</v>
      </c>
      <c r="B774" s="195" t="s">
        <v>4734</v>
      </c>
      <c r="C774" s="62">
        <v>247670</v>
      </c>
      <c r="D774" s="62">
        <v>247670</v>
      </c>
    </row>
    <row r="775" spans="1:4" ht="15.65" customHeight="1" outlineLevel="3" x14ac:dyDescent="0.35">
      <c r="A775" s="63" t="s">
        <v>2587</v>
      </c>
      <c r="B775" s="195" t="s">
        <v>4734</v>
      </c>
      <c r="C775" s="62">
        <v>579377</v>
      </c>
      <c r="D775" s="62">
        <v>579377</v>
      </c>
    </row>
    <row r="776" spans="1:4" ht="15.65" customHeight="1" outlineLevel="3" x14ac:dyDescent="0.35">
      <c r="A776" s="63" t="s">
        <v>2588</v>
      </c>
      <c r="B776" s="195" t="s">
        <v>4734</v>
      </c>
      <c r="C776" s="62">
        <v>283092</v>
      </c>
      <c r="D776" s="62">
        <v>283092</v>
      </c>
    </row>
    <row r="777" spans="1:4" ht="15.65" customHeight="1" outlineLevel="3" x14ac:dyDescent="0.35">
      <c r="A777" s="63" t="s">
        <v>827</v>
      </c>
      <c r="B777" s="195" t="s">
        <v>4734</v>
      </c>
      <c r="C777" s="62">
        <v>1151488</v>
      </c>
      <c r="D777" s="62">
        <v>1151488</v>
      </c>
    </row>
    <row r="778" spans="1:4" ht="15.65" customHeight="1" outlineLevel="3" x14ac:dyDescent="0.35">
      <c r="A778" s="63" t="s">
        <v>2589</v>
      </c>
      <c r="B778" s="195" t="s">
        <v>4734</v>
      </c>
      <c r="C778" s="62">
        <v>269604</v>
      </c>
      <c r="D778" s="62">
        <v>269604</v>
      </c>
    </row>
    <row r="779" spans="1:4" ht="15.65" customHeight="1" outlineLevel="3" x14ac:dyDescent="0.35">
      <c r="A779" s="63" t="s">
        <v>2590</v>
      </c>
      <c r="B779" s="195" t="s">
        <v>4734</v>
      </c>
      <c r="C779" s="62">
        <v>351912</v>
      </c>
      <c r="D779" s="62">
        <v>351912</v>
      </c>
    </row>
    <row r="780" spans="1:4" ht="15.65" customHeight="1" outlineLevel="3" x14ac:dyDescent="0.35">
      <c r="A780" s="63" t="s">
        <v>2591</v>
      </c>
      <c r="B780" s="195" t="s">
        <v>4734</v>
      </c>
      <c r="C780" s="62">
        <v>3049151</v>
      </c>
      <c r="D780" s="62">
        <v>3049151</v>
      </c>
    </row>
    <row r="781" spans="1:4" ht="15.65" customHeight="1" outlineLevel="3" x14ac:dyDescent="0.35">
      <c r="A781" s="63" t="s">
        <v>832</v>
      </c>
      <c r="B781" s="195" t="s">
        <v>4734</v>
      </c>
      <c r="C781" s="62">
        <v>519600</v>
      </c>
      <c r="D781" s="62">
        <v>519600</v>
      </c>
    </row>
    <row r="782" spans="1:4" ht="15.65" customHeight="1" outlineLevel="3" x14ac:dyDescent="0.35">
      <c r="A782" s="63" t="s">
        <v>2592</v>
      </c>
      <c r="B782" s="195" t="s">
        <v>4734</v>
      </c>
      <c r="C782" s="62">
        <v>322404</v>
      </c>
      <c r="D782" s="62">
        <v>322404</v>
      </c>
    </row>
    <row r="783" spans="1:4" ht="15.65" customHeight="1" outlineLevel="3" x14ac:dyDescent="0.35">
      <c r="A783" s="63" t="s">
        <v>2593</v>
      </c>
      <c r="B783" s="195" t="s">
        <v>4734</v>
      </c>
      <c r="C783" s="62">
        <v>306683</v>
      </c>
      <c r="D783" s="62">
        <v>306683</v>
      </c>
    </row>
    <row r="784" spans="1:4" ht="15.65" customHeight="1" outlineLevel="3" x14ac:dyDescent="0.35">
      <c r="A784" s="63" t="s">
        <v>2594</v>
      </c>
      <c r="B784" s="195" t="s">
        <v>4734</v>
      </c>
      <c r="C784" s="62">
        <v>1095815</v>
      </c>
      <c r="D784" s="62">
        <v>1095815</v>
      </c>
    </row>
    <row r="785" spans="1:4" ht="15.65" customHeight="1" outlineLevel="3" x14ac:dyDescent="0.35">
      <c r="A785" s="63" t="s">
        <v>836</v>
      </c>
      <c r="B785" s="195" t="s">
        <v>4734</v>
      </c>
      <c r="C785" s="62">
        <v>863580</v>
      </c>
      <c r="D785" s="62">
        <v>863580</v>
      </c>
    </row>
    <row r="786" spans="1:4" ht="15.65" customHeight="1" outlineLevel="3" x14ac:dyDescent="0.35">
      <c r="A786" s="63" t="s">
        <v>2595</v>
      </c>
      <c r="B786" s="195" t="s">
        <v>4734</v>
      </c>
      <c r="C786" s="62">
        <v>864684</v>
      </c>
      <c r="D786" s="62">
        <v>864684</v>
      </c>
    </row>
    <row r="787" spans="1:4" ht="15.65" customHeight="1" outlineLevel="3" x14ac:dyDescent="0.35">
      <c r="A787" s="63" t="s">
        <v>2596</v>
      </c>
      <c r="B787" s="195" t="s">
        <v>4734</v>
      </c>
      <c r="C787" s="62">
        <v>294492</v>
      </c>
      <c r="D787" s="62">
        <v>294492</v>
      </c>
    </row>
    <row r="788" spans="1:4" ht="15.65" customHeight="1" outlineLevel="3" x14ac:dyDescent="0.35">
      <c r="A788" s="63" t="s">
        <v>2597</v>
      </c>
      <c r="B788" s="195" t="s">
        <v>4734</v>
      </c>
      <c r="C788" s="62">
        <v>1294550</v>
      </c>
      <c r="D788" s="62">
        <v>1294550</v>
      </c>
    </row>
    <row r="789" spans="1:4" ht="15.65" customHeight="1" outlineLevel="3" x14ac:dyDescent="0.35">
      <c r="A789" s="63" t="s">
        <v>2598</v>
      </c>
      <c r="B789" s="195" t="s">
        <v>4734</v>
      </c>
      <c r="C789" s="62">
        <v>2568403</v>
      </c>
      <c r="D789" s="62">
        <v>2568403</v>
      </c>
    </row>
    <row r="790" spans="1:4" ht="15.65" customHeight="1" outlineLevel="3" x14ac:dyDescent="0.35">
      <c r="A790" s="63" t="s">
        <v>2599</v>
      </c>
      <c r="B790" s="195" t="s">
        <v>4734</v>
      </c>
      <c r="C790" s="62">
        <v>269590</v>
      </c>
      <c r="D790" s="62">
        <v>269590</v>
      </c>
    </row>
    <row r="791" spans="1:4" ht="15.65" customHeight="1" outlineLevel="3" x14ac:dyDescent="0.35">
      <c r="A791" s="63" t="s">
        <v>2600</v>
      </c>
      <c r="B791" s="195" t="s">
        <v>4734</v>
      </c>
      <c r="C791" s="62">
        <v>404748</v>
      </c>
      <c r="D791" s="62">
        <v>404748</v>
      </c>
    </row>
    <row r="792" spans="1:4" ht="15.65" customHeight="1" outlineLevel="3" x14ac:dyDescent="0.35">
      <c r="A792" s="63" t="s">
        <v>2601</v>
      </c>
      <c r="B792" s="195" t="s">
        <v>4734</v>
      </c>
      <c r="C792" s="62">
        <v>1150200</v>
      </c>
      <c r="D792" s="62">
        <v>1150200</v>
      </c>
    </row>
    <row r="793" spans="1:4" ht="15.65" customHeight="1" outlineLevel="3" x14ac:dyDescent="0.35">
      <c r="A793" s="63" t="s">
        <v>2602</v>
      </c>
      <c r="B793" s="195" t="s">
        <v>4734</v>
      </c>
      <c r="C793" s="62">
        <v>495340</v>
      </c>
      <c r="D793" s="62">
        <v>495340</v>
      </c>
    </row>
    <row r="794" spans="1:4" ht="15.65" customHeight="1" outlineLevel="3" x14ac:dyDescent="0.35">
      <c r="A794" s="63" t="s">
        <v>845</v>
      </c>
      <c r="B794" s="195" t="s">
        <v>4734</v>
      </c>
      <c r="C794" s="62">
        <v>4332448</v>
      </c>
      <c r="D794" s="62">
        <v>4332448</v>
      </c>
    </row>
    <row r="795" spans="1:4" ht="15.65" customHeight="1" outlineLevel="3" x14ac:dyDescent="0.35">
      <c r="A795" s="63" t="s">
        <v>2603</v>
      </c>
      <c r="B795" s="195" t="s">
        <v>4734</v>
      </c>
      <c r="C795" s="62">
        <v>479784</v>
      </c>
      <c r="D795" s="62">
        <v>479784</v>
      </c>
    </row>
    <row r="796" spans="1:4" ht="15.65" customHeight="1" outlineLevel="3" x14ac:dyDescent="0.35">
      <c r="A796" s="63" t="s">
        <v>846</v>
      </c>
      <c r="B796" s="195" t="s">
        <v>4734</v>
      </c>
      <c r="C796" s="62">
        <v>354605</v>
      </c>
      <c r="D796" s="62">
        <v>354605</v>
      </c>
    </row>
    <row r="797" spans="1:4" ht="15.65" customHeight="1" outlineLevel="3" x14ac:dyDescent="0.35">
      <c r="A797" s="63" t="s">
        <v>2604</v>
      </c>
      <c r="B797" s="195" t="s">
        <v>4734</v>
      </c>
      <c r="C797" s="62">
        <v>350424</v>
      </c>
      <c r="D797" s="62">
        <v>350424</v>
      </c>
    </row>
    <row r="798" spans="1:4" ht="15.65" customHeight="1" outlineLevel="3" x14ac:dyDescent="0.35">
      <c r="A798" s="63" t="s">
        <v>2605</v>
      </c>
      <c r="B798" s="195" t="s">
        <v>4734</v>
      </c>
      <c r="C798" s="62">
        <v>283092</v>
      </c>
      <c r="D798" s="62">
        <v>283092</v>
      </c>
    </row>
    <row r="799" spans="1:4" ht="15.65" customHeight="1" outlineLevel="3" x14ac:dyDescent="0.35">
      <c r="A799" s="63" t="s">
        <v>2606</v>
      </c>
      <c r="B799" s="195" t="s">
        <v>4734</v>
      </c>
      <c r="C799" s="62">
        <v>392748</v>
      </c>
      <c r="D799" s="62">
        <v>392748</v>
      </c>
    </row>
    <row r="800" spans="1:4" ht="64.5" customHeight="1" outlineLevel="3" x14ac:dyDescent="0.35">
      <c r="A800" s="63" t="s">
        <v>2607</v>
      </c>
      <c r="B800" s="195" t="s">
        <v>4734</v>
      </c>
      <c r="C800" s="62">
        <v>229848</v>
      </c>
      <c r="D800" s="62">
        <v>229848</v>
      </c>
    </row>
    <row r="801" spans="1:4" ht="15.65" customHeight="1" outlineLevel="3" x14ac:dyDescent="0.35">
      <c r="A801" s="63" t="s">
        <v>853</v>
      </c>
      <c r="B801" s="195" t="s">
        <v>4734</v>
      </c>
      <c r="C801" s="62">
        <v>617275</v>
      </c>
      <c r="D801" s="62">
        <v>617275</v>
      </c>
    </row>
    <row r="802" spans="1:4" ht="15.65" customHeight="1" outlineLevel="3" x14ac:dyDescent="0.35">
      <c r="A802" s="63" t="s">
        <v>2608</v>
      </c>
      <c r="B802" s="195" t="s">
        <v>4734</v>
      </c>
      <c r="C802" s="62">
        <v>909210</v>
      </c>
      <c r="D802" s="62">
        <v>909210</v>
      </c>
    </row>
    <row r="803" spans="1:4" ht="15.65" customHeight="1" outlineLevel="3" x14ac:dyDescent="0.35">
      <c r="A803" s="51" t="s">
        <v>2609</v>
      </c>
      <c r="B803" s="195" t="s">
        <v>4734</v>
      </c>
      <c r="C803" s="62">
        <v>203856</v>
      </c>
      <c r="D803" s="62">
        <v>203856</v>
      </c>
    </row>
    <row r="804" spans="1:4" ht="15.65" customHeight="1" outlineLevel="3" x14ac:dyDescent="0.35">
      <c r="A804" s="63" t="s">
        <v>2610</v>
      </c>
      <c r="B804" s="195" t="s">
        <v>4734</v>
      </c>
      <c r="C804" s="62">
        <v>2902386</v>
      </c>
      <c r="D804" s="62">
        <v>2902386</v>
      </c>
    </row>
    <row r="805" spans="1:4" ht="15.65" customHeight="1" outlineLevel="3" x14ac:dyDescent="0.35">
      <c r="A805" s="63" t="s">
        <v>2611</v>
      </c>
      <c r="B805" s="195" t="s">
        <v>4734</v>
      </c>
      <c r="C805" s="62">
        <v>263052</v>
      </c>
      <c r="D805" s="62">
        <v>263052</v>
      </c>
    </row>
    <row r="806" spans="1:4" ht="15.65" customHeight="1" outlineLevel="3" x14ac:dyDescent="0.35">
      <c r="A806" s="63" t="s">
        <v>2612</v>
      </c>
      <c r="B806" s="195" t="s">
        <v>4734</v>
      </c>
      <c r="C806" s="62">
        <v>1276466</v>
      </c>
      <c r="D806" s="62">
        <v>1276466</v>
      </c>
    </row>
    <row r="807" spans="1:4" ht="15.65" customHeight="1" outlineLevel="3" x14ac:dyDescent="0.35">
      <c r="A807" s="63" t="s">
        <v>860</v>
      </c>
      <c r="B807" s="195" t="s">
        <v>4734</v>
      </c>
      <c r="C807" s="62">
        <v>627275</v>
      </c>
      <c r="D807" s="62">
        <v>627275</v>
      </c>
    </row>
    <row r="808" spans="1:4" ht="15.65" customHeight="1" outlineLevel="3" x14ac:dyDescent="0.35">
      <c r="A808" s="63" t="s">
        <v>861</v>
      </c>
      <c r="B808" s="195" t="s">
        <v>4734</v>
      </c>
      <c r="C808" s="62">
        <v>956568</v>
      </c>
      <c r="D808" s="62">
        <v>956568</v>
      </c>
    </row>
    <row r="809" spans="1:4" ht="15.65" customHeight="1" outlineLevel="3" x14ac:dyDescent="0.35">
      <c r="A809" s="51" t="s">
        <v>2613</v>
      </c>
      <c r="B809" s="195" t="s">
        <v>4734</v>
      </c>
      <c r="C809" s="62">
        <v>283075</v>
      </c>
      <c r="D809" s="62">
        <v>283075</v>
      </c>
    </row>
    <row r="810" spans="1:4" ht="15.65" customHeight="1" outlineLevel="3" x14ac:dyDescent="0.35">
      <c r="A810" s="63" t="s">
        <v>2614</v>
      </c>
      <c r="B810" s="195" t="s">
        <v>4734</v>
      </c>
      <c r="C810" s="62">
        <v>699984</v>
      </c>
      <c r="D810" s="62">
        <v>699984</v>
      </c>
    </row>
    <row r="811" spans="1:4" ht="15.65" customHeight="1" outlineLevel="3" x14ac:dyDescent="0.35">
      <c r="A811" s="63" t="s">
        <v>2615</v>
      </c>
      <c r="B811" s="195" t="s">
        <v>4734</v>
      </c>
      <c r="C811" s="62">
        <v>269592</v>
      </c>
      <c r="D811" s="62">
        <v>269592</v>
      </c>
    </row>
    <row r="812" spans="1:4" ht="15.65" customHeight="1" outlineLevel="3" x14ac:dyDescent="0.35">
      <c r="A812" s="63" t="s">
        <v>2616</v>
      </c>
      <c r="B812" s="195" t="s">
        <v>4734</v>
      </c>
      <c r="C812" s="62">
        <v>404928</v>
      </c>
      <c r="D812" s="62">
        <v>404928</v>
      </c>
    </row>
    <row r="813" spans="1:4" ht="15.65" customHeight="1" outlineLevel="3" x14ac:dyDescent="0.35">
      <c r="A813" s="63" t="s">
        <v>2617</v>
      </c>
      <c r="B813" s="195" t="s">
        <v>4734</v>
      </c>
      <c r="C813" s="62">
        <v>283080</v>
      </c>
      <c r="D813" s="62">
        <v>283080</v>
      </c>
    </row>
    <row r="814" spans="1:4" ht="15.65" customHeight="1" outlineLevel="3" x14ac:dyDescent="0.35">
      <c r="A814" s="63" t="s">
        <v>2618</v>
      </c>
      <c r="B814" s="195" t="s">
        <v>4734</v>
      </c>
      <c r="C814" s="62">
        <v>838836</v>
      </c>
      <c r="D814" s="62">
        <v>838836</v>
      </c>
    </row>
    <row r="815" spans="1:4" ht="15.65" customHeight="1" outlineLevel="3" x14ac:dyDescent="0.35">
      <c r="A815" s="63" t="s">
        <v>2619</v>
      </c>
      <c r="B815" s="195" t="s">
        <v>4734</v>
      </c>
      <c r="C815" s="62">
        <v>28000</v>
      </c>
      <c r="D815" s="62">
        <v>28000</v>
      </c>
    </row>
    <row r="816" spans="1:4" ht="15.65" customHeight="1" outlineLevel="3" x14ac:dyDescent="0.35">
      <c r="A816" s="63" t="s">
        <v>2620</v>
      </c>
      <c r="B816" s="195" t="s">
        <v>4734</v>
      </c>
      <c r="C816" s="62">
        <v>50000</v>
      </c>
      <c r="D816" s="62">
        <v>50000</v>
      </c>
    </row>
    <row r="817" spans="1:4" ht="15.65" customHeight="1" outlineLevel="3" x14ac:dyDescent="0.35">
      <c r="A817" s="63" t="s">
        <v>2621</v>
      </c>
      <c r="B817" s="195" t="s">
        <v>4734</v>
      </c>
      <c r="C817" s="62">
        <v>1700112</v>
      </c>
      <c r="D817" s="62">
        <v>1700112</v>
      </c>
    </row>
    <row r="818" spans="1:4" ht="15.65" customHeight="1" outlineLevel="3" x14ac:dyDescent="0.35">
      <c r="A818" s="63" t="s">
        <v>2622</v>
      </c>
      <c r="B818" s="195" t="s">
        <v>4734</v>
      </c>
      <c r="C818" s="62">
        <v>2755884</v>
      </c>
      <c r="D818" s="62">
        <v>2755884</v>
      </c>
    </row>
    <row r="819" spans="1:4" ht="15.65" customHeight="1" outlineLevel="3" x14ac:dyDescent="0.35">
      <c r="A819" s="63" t="s">
        <v>780</v>
      </c>
      <c r="B819" s="195" t="s">
        <v>4734</v>
      </c>
      <c r="C819" s="62">
        <v>1810188</v>
      </c>
      <c r="D819" s="62">
        <v>1810188</v>
      </c>
    </row>
    <row r="820" spans="1:4" ht="15.65" customHeight="1" outlineLevel="3" x14ac:dyDescent="0.35">
      <c r="A820" s="63" t="s">
        <v>2623</v>
      </c>
      <c r="B820" s="195" t="s">
        <v>4734</v>
      </c>
      <c r="C820" s="62">
        <v>1688220</v>
      </c>
      <c r="D820" s="62">
        <v>1688220</v>
      </c>
    </row>
    <row r="821" spans="1:4" ht="15.65" customHeight="1" outlineLevel="3" x14ac:dyDescent="0.35">
      <c r="A821" s="63" t="s">
        <v>2624</v>
      </c>
      <c r="B821" s="195" t="s">
        <v>4734</v>
      </c>
      <c r="C821" s="62">
        <v>2022840</v>
      </c>
      <c r="D821" s="62">
        <v>2022840</v>
      </c>
    </row>
    <row r="822" spans="1:4" ht="15.65" customHeight="1" outlineLevel="3" x14ac:dyDescent="0.35">
      <c r="A822" s="63" t="s">
        <v>2625</v>
      </c>
      <c r="B822" s="195" t="s">
        <v>4734</v>
      </c>
      <c r="C822" s="62">
        <v>1046040</v>
      </c>
      <c r="D822" s="62">
        <v>1046040</v>
      </c>
    </row>
    <row r="823" spans="1:4" ht="15.65" customHeight="1" outlineLevel="3" x14ac:dyDescent="0.35">
      <c r="A823" s="63" t="s">
        <v>2626</v>
      </c>
      <c r="B823" s="195" t="s">
        <v>4734</v>
      </c>
      <c r="C823" s="62">
        <v>322460</v>
      </c>
      <c r="D823" s="62">
        <v>322460</v>
      </c>
    </row>
    <row r="824" spans="1:4" ht="15.65" customHeight="1" outlineLevel="3" x14ac:dyDescent="0.35">
      <c r="A824" s="63" t="s">
        <v>2627</v>
      </c>
      <c r="B824" s="195" t="s">
        <v>4734</v>
      </c>
      <c r="C824" s="62">
        <v>642390</v>
      </c>
      <c r="D824" s="62">
        <v>642390</v>
      </c>
    </row>
    <row r="825" spans="1:4" ht="15.65" customHeight="1" outlineLevel="3" x14ac:dyDescent="0.35">
      <c r="A825" s="63" t="s">
        <v>2628</v>
      </c>
      <c r="B825" s="195" t="s">
        <v>4734</v>
      </c>
      <c r="C825" s="62">
        <v>642384</v>
      </c>
      <c r="D825" s="62">
        <v>642384</v>
      </c>
    </row>
    <row r="826" spans="1:4" ht="15.65" customHeight="1" outlineLevel="3" x14ac:dyDescent="0.35">
      <c r="A826" s="63" t="s">
        <v>2629</v>
      </c>
      <c r="B826" s="195" t="s">
        <v>4734</v>
      </c>
      <c r="C826" s="62">
        <v>657195</v>
      </c>
      <c r="D826" s="62">
        <v>657195</v>
      </c>
    </row>
    <row r="827" spans="1:4" ht="48" customHeight="1" outlineLevel="3" x14ac:dyDescent="0.35">
      <c r="A827" s="63" t="s">
        <v>2630</v>
      </c>
      <c r="B827" s="195" t="s">
        <v>4734</v>
      </c>
      <c r="C827" s="62">
        <v>674620</v>
      </c>
      <c r="D827" s="62">
        <v>674620</v>
      </c>
    </row>
    <row r="828" spans="1:4" ht="54.75" customHeight="1" outlineLevel="3" x14ac:dyDescent="0.35">
      <c r="A828" s="63" t="s">
        <v>693</v>
      </c>
      <c r="B828" s="195" t="s">
        <v>4734</v>
      </c>
      <c r="C828" s="62">
        <v>282480</v>
      </c>
      <c r="D828" s="62">
        <v>282480</v>
      </c>
    </row>
    <row r="829" spans="1:4" ht="15.65" customHeight="1" outlineLevel="2" x14ac:dyDescent="0.35">
      <c r="A829" s="209" t="s">
        <v>4735</v>
      </c>
      <c r="B829" s="196" t="s">
        <v>4629</v>
      </c>
      <c r="C829" s="178">
        <f>SUBTOTAL(9,C658:C828)</f>
        <v>211976739</v>
      </c>
      <c r="D829" s="178">
        <f>SUBTOTAL(9,D658:D828)</f>
        <v>211976739</v>
      </c>
    </row>
    <row r="830" spans="1:4" ht="15.65" customHeight="1" outlineLevel="2" x14ac:dyDescent="0.35">
      <c r="A830" s="63"/>
      <c r="B830" s="196"/>
      <c r="C830" s="62"/>
      <c r="D830" s="62"/>
    </row>
    <row r="831" spans="1:4" ht="15.65" customHeight="1" outlineLevel="3" x14ac:dyDescent="0.35">
      <c r="A831" s="63" t="s">
        <v>687</v>
      </c>
      <c r="B831" s="195" t="s">
        <v>686</v>
      </c>
      <c r="C831" s="62">
        <v>690228</v>
      </c>
      <c r="D831" s="62">
        <v>690228</v>
      </c>
    </row>
    <row r="832" spans="1:4" ht="15.65" customHeight="1" outlineLevel="3" x14ac:dyDescent="0.35">
      <c r="A832" s="63" t="s">
        <v>2631</v>
      </c>
      <c r="B832" s="195" t="s">
        <v>686</v>
      </c>
      <c r="C832" s="62">
        <v>579588</v>
      </c>
      <c r="D832" s="62">
        <v>579588</v>
      </c>
    </row>
    <row r="833" spans="1:4" ht="15.65" customHeight="1" outlineLevel="3" x14ac:dyDescent="0.35">
      <c r="A833" s="63" t="s">
        <v>689</v>
      </c>
      <c r="B833" s="195" t="s">
        <v>686</v>
      </c>
      <c r="C833" s="62">
        <v>690228</v>
      </c>
      <c r="D833" s="62">
        <v>690228</v>
      </c>
    </row>
    <row r="834" spans="1:4" ht="15.65" customHeight="1" outlineLevel="3" x14ac:dyDescent="0.35">
      <c r="A834" s="51" t="s">
        <v>2632</v>
      </c>
      <c r="B834" s="195" t="s">
        <v>686</v>
      </c>
      <c r="C834" s="62">
        <v>531289</v>
      </c>
      <c r="D834" s="62">
        <v>531289</v>
      </c>
    </row>
    <row r="835" spans="1:4" ht="15.65" customHeight="1" outlineLevel="3" x14ac:dyDescent="0.35">
      <c r="A835" s="63" t="s">
        <v>2633</v>
      </c>
      <c r="B835" s="195" t="s">
        <v>686</v>
      </c>
      <c r="C835" s="62">
        <v>1028808</v>
      </c>
      <c r="D835" s="62">
        <v>1028808</v>
      </c>
    </row>
    <row r="836" spans="1:4" ht="15.65" customHeight="1" outlineLevel="3" x14ac:dyDescent="0.35">
      <c r="A836" s="51" t="s">
        <v>2634</v>
      </c>
      <c r="B836" s="195" t="s">
        <v>686</v>
      </c>
      <c r="C836" s="62">
        <v>579588</v>
      </c>
      <c r="D836" s="62">
        <v>579588</v>
      </c>
    </row>
    <row r="837" spans="1:4" ht="15.65" customHeight="1" outlineLevel="3" x14ac:dyDescent="0.35">
      <c r="A837" s="63" t="s">
        <v>2635</v>
      </c>
      <c r="B837" s="195" t="s">
        <v>686</v>
      </c>
      <c r="C837" s="62">
        <v>763272</v>
      </c>
      <c r="D837" s="62">
        <v>763272</v>
      </c>
    </row>
    <row r="838" spans="1:4" ht="15.65" customHeight="1" outlineLevel="3" x14ac:dyDescent="0.35">
      <c r="A838" s="63" t="s">
        <v>2636</v>
      </c>
      <c r="B838" s="195" t="s">
        <v>686</v>
      </c>
      <c r="C838" s="62">
        <v>515952</v>
      </c>
      <c r="D838" s="62">
        <v>515952</v>
      </c>
    </row>
    <row r="839" spans="1:4" ht="15.65" customHeight="1" outlineLevel="3" x14ac:dyDescent="0.35">
      <c r="A839" s="63" t="s">
        <v>695</v>
      </c>
      <c r="B839" s="195" t="s">
        <v>686</v>
      </c>
      <c r="C839" s="62">
        <v>276600</v>
      </c>
      <c r="D839" s="62">
        <v>276600</v>
      </c>
    </row>
    <row r="840" spans="1:4" ht="15.65" customHeight="1" outlineLevel="3" x14ac:dyDescent="0.35">
      <c r="A840" s="63" t="s">
        <v>2637</v>
      </c>
      <c r="B840" s="195" t="s">
        <v>686</v>
      </c>
      <c r="C840" s="62">
        <v>316260</v>
      </c>
      <c r="D840" s="62">
        <v>316260</v>
      </c>
    </row>
    <row r="841" spans="1:4" ht="15.65" customHeight="1" outlineLevel="3" x14ac:dyDescent="0.35">
      <c r="A841" s="63" t="s">
        <v>2638</v>
      </c>
      <c r="B841" s="195" t="s">
        <v>686</v>
      </c>
      <c r="C841" s="62">
        <v>690228</v>
      </c>
      <c r="D841" s="62">
        <v>690228</v>
      </c>
    </row>
    <row r="842" spans="1:4" ht="15.65" customHeight="1" outlineLevel="3" x14ac:dyDescent="0.35">
      <c r="A842" s="63" t="s">
        <v>698</v>
      </c>
      <c r="B842" s="195" t="s">
        <v>686</v>
      </c>
      <c r="C842" s="62">
        <v>607908</v>
      </c>
      <c r="D842" s="62">
        <v>607908</v>
      </c>
    </row>
    <row r="843" spans="1:4" ht="15.65" customHeight="1" outlineLevel="3" x14ac:dyDescent="0.35">
      <c r="A843" s="63" t="s">
        <v>2639</v>
      </c>
      <c r="B843" s="195" t="s">
        <v>686</v>
      </c>
      <c r="C843" s="62">
        <v>1490175</v>
      </c>
      <c r="D843" s="62">
        <v>1490175</v>
      </c>
    </row>
    <row r="844" spans="1:4" ht="15.65" customHeight="1" outlineLevel="2" x14ac:dyDescent="0.35">
      <c r="A844" s="209" t="s">
        <v>4646</v>
      </c>
      <c r="B844" s="196" t="s">
        <v>4629</v>
      </c>
      <c r="C844" s="178">
        <f>SUBTOTAL(9,C831:C843)</f>
        <v>8760124</v>
      </c>
      <c r="D844" s="178">
        <f>SUBTOTAL(9,D831:D843)</f>
        <v>8760124</v>
      </c>
    </row>
    <row r="845" spans="1:4" ht="15.65" customHeight="1" outlineLevel="2" x14ac:dyDescent="0.35">
      <c r="A845" s="63"/>
      <c r="B845" s="196"/>
      <c r="C845" s="62"/>
      <c r="D845" s="62"/>
    </row>
    <row r="846" spans="1:4" ht="15.65" customHeight="1" outlineLevel="3" x14ac:dyDescent="0.35">
      <c r="A846" s="55" t="s">
        <v>635</v>
      </c>
      <c r="B846" s="64" t="s">
        <v>636</v>
      </c>
      <c r="C846" s="50">
        <v>2143804</v>
      </c>
      <c r="D846" s="50">
        <v>2143804</v>
      </c>
    </row>
    <row r="847" spans="1:4" ht="15.65" customHeight="1" outlineLevel="3" x14ac:dyDescent="0.35">
      <c r="A847" s="55" t="s">
        <v>638</v>
      </c>
      <c r="B847" s="64" t="s">
        <v>636</v>
      </c>
      <c r="C847" s="50">
        <v>706948</v>
      </c>
      <c r="D847" s="50">
        <v>706948</v>
      </c>
    </row>
    <row r="848" spans="1:4" ht="15.65" customHeight="1" outlineLevel="3" x14ac:dyDescent="0.35">
      <c r="A848" s="55" t="s">
        <v>2640</v>
      </c>
      <c r="B848" s="64" t="s">
        <v>636</v>
      </c>
      <c r="C848" s="50">
        <v>7004624</v>
      </c>
      <c r="D848" s="50">
        <v>7004624</v>
      </c>
    </row>
    <row r="849" spans="1:4" ht="15.65" customHeight="1" outlineLevel="3" x14ac:dyDescent="0.35">
      <c r="A849" s="55" t="s">
        <v>2641</v>
      </c>
      <c r="B849" s="64" t="s">
        <v>636</v>
      </c>
      <c r="C849" s="50">
        <v>5603884</v>
      </c>
      <c r="D849" s="50">
        <v>5603884</v>
      </c>
    </row>
    <row r="850" spans="1:4" ht="15.65" customHeight="1" outlineLevel="3" x14ac:dyDescent="0.35">
      <c r="A850" s="55" t="s">
        <v>2642</v>
      </c>
      <c r="B850" s="64" t="s">
        <v>636</v>
      </c>
      <c r="C850" s="50">
        <v>1028456</v>
      </c>
      <c r="D850" s="50">
        <v>1028456</v>
      </c>
    </row>
    <row r="851" spans="1:4" ht="15.65" customHeight="1" outlineLevel="3" x14ac:dyDescent="0.35">
      <c r="A851" s="55" t="s">
        <v>2643</v>
      </c>
      <c r="B851" s="64" t="s">
        <v>636</v>
      </c>
      <c r="C851" s="50">
        <v>1221176</v>
      </c>
      <c r="D851" s="50">
        <v>1221176</v>
      </c>
    </row>
    <row r="852" spans="1:4" ht="15.65" customHeight="1" outlineLevel="3" x14ac:dyDescent="0.35">
      <c r="A852" s="55" t="s">
        <v>2644</v>
      </c>
      <c r="B852" s="64" t="s">
        <v>636</v>
      </c>
      <c r="C852" s="50">
        <v>6811904</v>
      </c>
      <c r="D852" s="50">
        <v>6811904</v>
      </c>
    </row>
    <row r="853" spans="1:4" ht="15.65" customHeight="1" outlineLevel="3" x14ac:dyDescent="0.35">
      <c r="A853" s="55" t="s">
        <v>2645</v>
      </c>
      <c r="B853" s="64" t="s">
        <v>636</v>
      </c>
      <c r="C853" s="50">
        <v>4627128</v>
      </c>
      <c r="D853" s="50">
        <v>4627128</v>
      </c>
    </row>
    <row r="854" spans="1:4" ht="15.65" customHeight="1" outlineLevel="3" x14ac:dyDescent="0.35">
      <c r="A854" s="55" t="s">
        <v>2646</v>
      </c>
      <c r="B854" s="64" t="s">
        <v>636</v>
      </c>
      <c r="C854" s="50">
        <v>1182632</v>
      </c>
      <c r="D854" s="50">
        <v>1182632</v>
      </c>
    </row>
    <row r="855" spans="1:4" ht="15.65" customHeight="1" outlineLevel="3" x14ac:dyDescent="0.35">
      <c r="A855" s="55" t="s">
        <v>2647</v>
      </c>
      <c r="B855" s="64" t="s">
        <v>636</v>
      </c>
      <c r="C855" s="50">
        <v>2635068</v>
      </c>
      <c r="D855" s="50">
        <v>2635068</v>
      </c>
    </row>
    <row r="856" spans="1:4" ht="15.65" customHeight="1" outlineLevel="3" x14ac:dyDescent="0.35">
      <c r="A856" s="55" t="s">
        <v>647</v>
      </c>
      <c r="B856" s="64" t="s">
        <v>636</v>
      </c>
      <c r="C856" s="50">
        <v>1413896</v>
      </c>
      <c r="D856" s="50">
        <v>1413896</v>
      </c>
    </row>
    <row r="857" spans="1:4" ht="15.65" customHeight="1" outlineLevel="3" x14ac:dyDescent="0.35">
      <c r="A857" s="55" t="s">
        <v>2648</v>
      </c>
      <c r="B857" s="64" t="s">
        <v>636</v>
      </c>
      <c r="C857" s="50">
        <v>1413896</v>
      </c>
      <c r="D857" s="50">
        <v>1413896</v>
      </c>
    </row>
    <row r="858" spans="1:4" ht="15.65" customHeight="1" outlineLevel="3" x14ac:dyDescent="0.35">
      <c r="A858" s="55" t="s">
        <v>2649</v>
      </c>
      <c r="B858" s="64" t="s">
        <v>636</v>
      </c>
      <c r="C858" s="50">
        <v>1490984</v>
      </c>
      <c r="D858" s="50">
        <v>1490984</v>
      </c>
    </row>
    <row r="859" spans="1:4" ht="15.65" customHeight="1" outlineLevel="3" x14ac:dyDescent="0.35">
      <c r="A859" s="55" t="s">
        <v>2650</v>
      </c>
      <c r="B859" s="64" t="s">
        <v>636</v>
      </c>
      <c r="C859" s="50">
        <v>4241688</v>
      </c>
      <c r="D859" s="50">
        <v>4241688</v>
      </c>
    </row>
    <row r="860" spans="1:4" ht="15.65" customHeight="1" outlineLevel="3" x14ac:dyDescent="0.35">
      <c r="A860" s="55" t="s">
        <v>2651</v>
      </c>
      <c r="B860" s="64" t="s">
        <v>636</v>
      </c>
      <c r="C860" s="50">
        <v>1028456</v>
      </c>
      <c r="D860" s="50">
        <v>1028456</v>
      </c>
    </row>
    <row r="861" spans="1:4" ht="15.65" customHeight="1" outlineLevel="3" x14ac:dyDescent="0.35">
      <c r="A861" s="55" t="s">
        <v>2652</v>
      </c>
      <c r="B861" s="64" t="s">
        <v>636</v>
      </c>
      <c r="C861" s="50">
        <v>4819848</v>
      </c>
      <c r="D861" s="50">
        <v>4819848</v>
      </c>
    </row>
    <row r="862" spans="1:4" ht="15.65" customHeight="1" outlineLevel="3" x14ac:dyDescent="0.35">
      <c r="A862" s="55" t="s">
        <v>2653</v>
      </c>
      <c r="B862" s="64" t="s">
        <v>636</v>
      </c>
      <c r="C862" s="50">
        <v>1928124</v>
      </c>
      <c r="D862" s="50">
        <v>1928124</v>
      </c>
    </row>
    <row r="863" spans="1:4" ht="15.65" customHeight="1" outlineLevel="3" x14ac:dyDescent="0.35">
      <c r="A863" s="55" t="s">
        <v>2654</v>
      </c>
      <c r="B863" s="64" t="s">
        <v>636</v>
      </c>
      <c r="C863" s="50">
        <v>2827792</v>
      </c>
      <c r="D863" s="50">
        <v>2827792</v>
      </c>
    </row>
    <row r="864" spans="1:4" ht="15.65" customHeight="1" outlineLevel="3" x14ac:dyDescent="0.35">
      <c r="A864" s="55" t="s">
        <v>2655</v>
      </c>
      <c r="B864" s="64" t="s">
        <v>636</v>
      </c>
      <c r="C864" s="50">
        <v>2120844</v>
      </c>
      <c r="D864" s="50">
        <v>2120844</v>
      </c>
    </row>
    <row r="865" spans="1:4" ht="15.65" customHeight="1" outlineLevel="3" x14ac:dyDescent="0.35">
      <c r="A865" s="55" t="s">
        <v>657</v>
      </c>
      <c r="B865" s="64" t="s">
        <v>636</v>
      </c>
      <c r="C865" s="50">
        <v>2347884</v>
      </c>
      <c r="D865" s="50">
        <v>2347884</v>
      </c>
    </row>
    <row r="866" spans="1:4" ht="15.65" customHeight="1" outlineLevel="3" x14ac:dyDescent="0.35">
      <c r="A866" s="55" t="s">
        <v>658</v>
      </c>
      <c r="B866" s="64" t="s">
        <v>636</v>
      </c>
      <c r="C866" s="50">
        <v>1336808</v>
      </c>
      <c r="D866" s="50">
        <v>1336808</v>
      </c>
    </row>
    <row r="867" spans="1:4" ht="15.65" customHeight="1" outlineLevel="3" x14ac:dyDescent="0.35">
      <c r="A867" s="55" t="s">
        <v>701</v>
      </c>
      <c r="B867" s="64" t="s">
        <v>636</v>
      </c>
      <c r="C867" s="50">
        <v>1617404</v>
      </c>
      <c r="D867" s="50">
        <v>1617404</v>
      </c>
    </row>
    <row r="868" spans="1:4" ht="15.65" customHeight="1" outlineLevel="3" x14ac:dyDescent="0.35">
      <c r="A868" s="55" t="s">
        <v>2656</v>
      </c>
      <c r="B868" s="64" t="s">
        <v>636</v>
      </c>
      <c r="C868" s="50">
        <v>6580640</v>
      </c>
      <c r="D868" s="50">
        <v>6580640</v>
      </c>
    </row>
    <row r="869" spans="1:4" ht="15.65" customHeight="1" outlineLevel="3" x14ac:dyDescent="0.35">
      <c r="A869" s="55" t="s">
        <v>662</v>
      </c>
      <c r="B869" s="64" t="s">
        <v>636</v>
      </c>
      <c r="C869" s="50">
        <v>5012568</v>
      </c>
      <c r="D869" s="50">
        <v>5012568</v>
      </c>
    </row>
    <row r="870" spans="1:4" ht="15.65" customHeight="1" outlineLevel="3" x14ac:dyDescent="0.35">
      <c r="A870" s="55" t="s">
        <v>2657</v>
      </c>
      <c r="B870" s="64" t="s">
        <v>636</v>
      </c>
      <c r="C870" s="50">
        <v>1221176</v>
      </c>
      <c r="D870" s="50">
        <v>1221176</v>
      </c>
    </row>
    <row r="871" spans="1:4" ht="15.65" customHeight="1" outlineLevel="3" x14ac:dyDescent="0.35">
      <c r="A871" s="55" t="s">
        <v>550</v>
      </c>
      <c r="B871" s="64" t="s">
        <v>636</v>
      </c>
      <c r="C871" s="50">
        <v>1028456</v>
      </c>
      <c r="D871" s="50">
        <v>1028456</v>
      </c>
    </row>
    <row r="872" spans="1:4" ht="15.65" customHeight="1" outlineLevel="3" x14ac:dyDescent="0.35">
      <c r="A872" s="55" t="s">
        <v>693</v>
      </c>
      <c r="B872" s="64" t="s">
        <v>636</v>
      </c>
      <c r="C872" s="50">
        <v>1568072</v>
      </c>
      <c r="D872" s="50">
        <v>1568072</v>
      </c>
    </row>
    <row r="873" spans="1:4" ht="15.65" customHeight="1" outlineLevel="3" x14ac:dyDescent="0.35">
      <c r="A873" s="55" t="s">
        <v>2658</v>
      </c>
      <c r="B873" s="64" t="s">
        <v>636</v>
      </c>
      <c r="C873" s="50">
        <v>471298</v>
      </c>
      <c r="D873" s="50">
        <v>471298</v>
      </c>
    </row>
    <row r="874" spans="1:4" ht="15.65" customHeight="1" outlineLevel="3" x14ac:dyDescent="0.35">
      <c r="A874" s="55" t="s">
        <v>668</v>
      </c>
      <c r="B874" s="64" t="s">
        <v>636</v>
      </c>
      <c r="C874" s="50">
        <v>706948</v>
      </c>
      <c r="D874" s="50">
        <v>706948</v>
      </c>
    </row>
    <row r="875" spans="1:4" ht="15.65" customHeight="1" outlineLevel="3" x14ac:dyDescent="0.35">
      <c r="A875" s="55" t="s">
        <v>2659</v>
      </c>
      <c r="B875" s="64" t="s">
        <v>636</v>
      </c>
      <c r="C875" s="50">
        <v>2055300</v>
      </c>
      <c r="D875" s="50">
        <v>2055300</v>
      </c>
    </row>
    <row r="876" spans="1:4" ht="15.65" customHeight="1" outlineLevel="3" x14ac:dyDescent="0.35">
      <c r="A876" s="55" t="s">
        <v>2660</v>
      </c>
      <c r="B876" s="64" t="s">
        <v>636</v>
      </c>
      <c r="C876" s="50">
        <v>3611416</v>
      </c>
      <c r="D876" s="50">
        <v>3611416</v>
      </c>
    </row>
    <row r="877" spans="1:4" ht="15.65" customHeight="1" outlineLevel="3" x14ac:dyDescent="0.35">
      <c r="A877" s="55" t="s">
        <v>2661</v>
      </c>
      <c r="B877" s="64" t="s">
        <v>636</v>
      </c>
      <c r="C877" s="50">
        <v>2275020</v>
      </c>
      <c r="D877" s="50">
        <v>2275020</v>
      </c>
    </row>
    <row r="878" spans="1:4" ht="15.65" customHeight="1" outlineLevel="3" x14ac:dyDescent="0.35">
      <c r="A878" s="55" t="s">
        <v>2662</v>
      </c>
      <c r="B878" s="64" t="s">
        <v>636</v>
      </c>
      <c r="C878" s="50">
        <v>706948</v>
      </c>
      <c r="D878" s="50">
        <v>706948</v>
      </c>
    </row>
    <row r="879" spans="1:4" ht="15.65" customHeight="1" outlineLevel="3" x14ac:dyDescent="0.35">
      <c r="A879" s="55" t="s">
        <v>2663</v>
      </c>
      <c r="B879" s="64" t="s">
        <v>636</v>
      </c>
      <c r="C879" s="50">
        <v>1028456</v>
      </c>
      <c r="D879" s="50">
        <v>1028456</v>
      </c>
    </row>
    <row r="880" spans="1:4" ht="15.65" customHeight="1" outlineLevel="3" x14ac:dyDescent="0.35">
      <c r="A880" s="55" t="s">
        <v>704</v>
      </c>
      <c r="B880" s="64" t="s">
        <v>636</v>
      </c>
      <c r="C880" s="50">
        <v>2827792</v>
      </c>
      <c r="D880" s="50">
        <v>2827792</v>
      </c>
    </row>
    <row r="881" spans="1:4" ht="15.65" customHeight="1" outlineLevel="3" x14ac:dyDescent="0.35">
      <c r="A881" s="55" t="s">
        <v>676</v>
      </c>
      <c r="B881" s="64" t="s">
        <v>636</v>
      </c>
      <c r="C881" s="50">
        <v>2827792</v>
      </c>
      <c r="D881" s="50">
        <v>2827792</v>
      </c>
    </row>
    <row r="882" spans="1:4" ht="15.65" customHeight="1" outlineLevel="3" x14ac:dyDescent="0.35">
      <c r="A882" s="55" t="s">
        <v>675</v>
      </c>
      <c r="B882" s="64" t="s">
        <v>636</v>
      </c>
      <c r="C882" s="50">
        <v>745492</v>
      </c>
      <c r="D882" s="50">
        <v>745492</v>
      </c>
    </row>
    <row r="883" spans="1:4" ht="15.65" customHeight="1" outlineLevel="3" x14ac:dyDescent="0.35">
      <c r="A883" s="55" t="s">
        <v>678</v>
      </c>
      <c r="B883" s="64" t="s">
        <v>636</v>
      </c>
      <c r="C883" s="50">
        <v>1799336</v>
      </c>
      <c r="D883" s="50">
        <v>1799336</v>
      </c>
    </row>
    <row r="884" spans="1:4" ht="15.65" customHeight="1" outlineLevel="3" x14ac:dyDescent="0.35">
      <c r="A884" s="55" t="s">
        <v>2664</v>
      </c>
      <c r="B884" s="64" t="s">
        <v>636</v>
      </c>
      <c r="C884" s="50">
        <v>1221176</v>
      </c>
      <c r="D884" s="50">
        <v>1221176</v>
      </c>
    </row>
    <row r="885" spans="1:4" ht="15.65" customHeight="1" outlineLevel="3" x14ac:dyDescent="0.35">
      <c r="A885" s="55" t="s">
        <v>2665</v>
      </c>
      <c r="B885" s="64" t="s">
        <v>636</v>
      </c>
      <c r="C885" s="50">
        <v>1028456</v>
      </c>
      <c r="D885" s="50">
        <v>1028456</v>
      </c>
    </row>
    <row r="886" spans="1:4" ht="15.65" customHeight="1" outlineLevel="3" x14ac:dyDescent="0.35">
      <c r="A886" s="55" t="s">
        <v>2666</v>
      </c>
      <c r="B886" s="64" t="s">
        <v>636</v>
      </c>
      <c r="C886" s="50">
        <v>1192292</v>
      </c>
      <c r="D886" s="50">
        <v>1192292</v>
      </c>
    </row>
    <row r="887" spans="1:4" ht="15.65" customHeight="1" outlineLevel="3" x14ac:dyDescent="0.35">
      <c r="A887" s="55" t="s">
        <v>2667</v>
      </c>
      <c r="B887" s="64" t="s">
        <v>636</v>
      </c>
      <c r="C887" s="50">
        <v>3213232</v>
      </c>
      <c r="D887" s="50">
        <v>3213232</v>
      </c>
    </row>
    <row r="888" spans="1:4" ht="15.65" customHeight="1" outlineLevel="3" x14ac:dyDescent="0.35">
      <c r="A888" s="55" t="s">
        <v>2668</v>
      </c>
      <c r="B888" s="64" t="s">
        <v>636</v>
      </c>
      <c r="C888" s="50">
        <v>1028456</v>
      </c>
      <c r="D888" s="50">
        <v>1028456</v>
      </c>
    </row>
    <row r="889" spans="1:4" ht="15.65" customHeight="1" outlineLevel="3" x14ac:dyDescent="0.35">
      <c r="A889" s="55" t="s">
        <v>2669</v>
      </c>
      <c r="B889" s="64" t="s">
        <v>636</v>
      </c>
      <c r="C889" s="50">
        <v>1413896</v>
      </c>
      <c r="D889" s="50">
        <v>1413896</v>
      </c>
    </row>
    <row r="890" spans="1:4" ht="15.65" customHeight="1" outlineLevel="3" x14ac:dyDescent="0.35">
      <c r="A890" s="55" t="s">
        <v>663</v>
      </c>
      <c r="B890" s="64" t="s">
        <v>636</v>
      </c>
      <c r="C890" s="50">
        <v>784036</v>
      </c>
      <c r="D890" s="50">
        <v>784036</v>
      </c>
    </row>
    <row r="891" spans="1:4" ht="15.65" customHeight="1" outlineLevel="3" x14ac:dyDescent="0.35">
      <c r="A891" s="55" t="s">
        <v>655</v>
      </c>
      <c r="B891" s="64" t="s">
        <v>636</v>
      </c>
      <c r="C891" s="50">
        <v>1221176</v>
      </c>
      <c r="D891" s="50">
        <v>1221176</v>
      </c>
    </row>
    <row r="892" spans="1:4" ht="15.65" customHeight="1" outlineLevel="3" x14ac:dyDescent="0.35">
      <c r="A892" s="55" t="s">
        <v>2670</v>
      </c>
      <c r="B892" s="64" t="s">
        <v>636</v>
      </c>
      <c r="C892" s="50">
        <v>668404</v>
      </c>
      <c r="D892" s="50">
        <v>668404</v>
      </c>
    </row>
    <row r="893" spans="1:4" ht="15.65" customHeight="1" outlineLevel="3" x14ac:dyDescent="0.35">
      <c r="A893" s="55" t="s">
        <v>681</v>
      </c>
      <c r="B893" s="64" t="s">
        <v>636</v>
      </c>
      <c r="C893" s="50">
        <v>1645160</v>
      </c>
      <c r="D893" s="50">
        <v>1645160</v>
      </c>
    </row>
    <row r="894" spans="1:4" ht="15.65" customHeight="1" outlineLevel="3" x14ac:dyDescent="0.35">
      <c r="A894" s="55" t="s">
        <v>656</v>
      </c>
      <c r="B894" s="64" t="s">
        <v>636</v>
      </c>
      <c r="C894" s="50">
        <v>1221176</v>
      </c>
      <c r="D894" s="50">
        <v>1221176</v>
      </c>
    </row>
    <row r="895" spans="1:4" outlineLevel="2" x14ac:dyDescent="0.35">
      <c r="A895" s="207" t="s">
        <v>4714</v>
      </c>
      <c r="B895" s="65" t="s">
        <v>4629</v>
      </c>
      <c r="C895" s="179">
        <f>SUBTOTAL(9,C846:C894)</f>
        <v>108657418</v>
      </c>
      <c r="D895" s="179">
        <f>SUBTOTAL(9,D846:D894)</f>
        <v>108657418</v>
      </c>
    </row>
    <row r="896" spans="1:4" outlineLevel="1" x14ac:dyDescent="0.35">
      <c r="A896" s="181" t="s">
        <v>4645</v>
      </c>
      <c r="B896" s="197" t="s">
        <v>4632</v>
      </c>
      <c r="C896" s="180">
        <f>SUBTOTAL(9,C658:C894)</f>
        <v>329394281</v>
      </c>
      <c r="D896" s="180">
        <f>SUBTOTAL(9,D658:D894)</f>
        <v>329394281</v>
      </c>
    </row>
    <row r="897" spans="1:4" outlineLevel="1" x14ac:dyDescent="0.35">
      <c r="A897" s="181"/>
      <c r="B897" s="197"/>
      <c r="C897" s="180"/>
      <c r="D897" s="180"/>
    </row>
    <row r="898" spans="1:4" outlineLevel="1" x14ac:dyDescent="0.35">
      <c r="A898" s="173" t="s">
        <v>4715</v>
      </c>
      <c r="B898" s="197"/>
      <c r="C898" s="180"/>
      <c r="D898" s="180"/>
    </row>
    <row r="899" spans="1:4" ht="32" outlineLevel="3" x14ac:dyDescent="0.35">
      <c r="A899" s="66" t="s">
        <v>1869</v>
      </c>
      <c r="B899" s="195" t="s">
        <v>4736</v>
      </c>
      <c r="C899" s="49">
        <v>863635</v>
      </c>
      <c r="D899" s="49">
        <v>863635</v>
      </c>
    </row>
    <row r="900" spans="1:4" ht="32" outlineLevel="3" x14ac:dyDescent="0.35">
      <c r="A900" s="67" t="s">
        <v>2671</v>
      </c>
      <c r="B900" s="195" t="s">
        <v>4736</v>
      </c>
      <c r="C900" s="49">
        <v>355440</v>
      </c>
      <c r="D900" s="49">
        <v>355440</v>
      </c>
    </row>
    <row r="901" spans="1:4" ht="32" outlineLevel="3" x14ac:dyDescent="0.35">
      <c r="A901" s="66" t="s">
        <v>2672</v>
      </c>
      <c r="B901" s="195" t="s">
        <v>4736</v>
      </c>
      <c r="C901" s="49">
        <v>2752418</v>
      </c>
      <c r="D901" s="49">
        <v>2752418</v>
      </c>
    </row>
    <row r="902" spans="1:4" ht="32" outlineLevel="3" x14ac:dyDescent="0.35">
      <c r="A902" s="66" t="s">
        <v>2673</v>
      </c>
      <c r="B902" s="195" t="s">
        <v>4736</v>
      </c>
      <c r="C902" s="49">
        <v>680000</v>
      </c>
      <c r="D902" s="49">
        <v>680000</v>
      </c>
    </row>
    <row r="903" spans="1:4" ht="32" outlineLevel="3" x14ac:dyDescent="0.35">
      <c r="A903" s="66" t="s">
        <v>2674</v>
      </c>
      <c r="B903" s="195" t="s">
        <v>4736</v>
      </c>
      <c r="C903" s="49">
        <v>9880114</v>
      </c>
      <c r="D903" s="49">
        <v>9880114</v>
      </c>
    </row>
    <row r="904" spans="1:4" ht="32" outlineLevel="3" x14ac:dyDescent="0.35">
      <c r="A904" s="67" t="s">
        <v>1865</v>
      </c>
      <c r="B904" s="195" t="s">
        <v>4736</v>
      </c>
      <c r="C904" s="49">
        <v>257400</v>
      </c>
      <c r="D904" s="49">
        <v>257400</v>
      </c>
    </row>
    <row r="905" spans="1:4" ht="32" outlineLevel="3" x14ac:dyDescent="0.35">
      <c r="A905" s="67" t="s">
        <v>2675</v>
      </c>
      <c r="B905" s="195" t="s">
        <v>4736</v>
      </c>
      <c r="C905" s="49">
        <v>577500</v>
      </c>
      <c r="D905" s="49">
        <v>577500</v>
      </c>
    </row>
    <row r="906" spans="1:4" ht="32" outlineLevel="3" x14ac:dyDescent="0.35">
      <c r="A906" s="67" t="s">
        <v>2676</v>
      </c>
      <c r="B906" s="195" t="s">
        <v>4736</v>
      </c>
      <c r="C906" s="49">
        <v>342397</v>
      </c>
      <c r="D906" s="49">
        <v>342397</v>
      </c>
    </row>
    <row r="907" spans="1:4" ht="32" outlineLevel="3" x14ac:dyDescent="0.35">
      <c r="A907" s="67" t="s">
        <v>2677</v>
      </c>
      <c r="B907" s="195" t="s">
        <v>4736</v>
      </c>
      <c r="C907" s="49">
        <v>709896</v>
      </c>
      <c r="D907" s="49">
        <v>709896</v>
      </c>
    </row>
    <row r="908" spans="1:4" ht="32" outlineLevel="3" x14ac:dyDescent="0.35">
      <c r="A908" s="67" t="s">
        <v>2678</v>
      </c>
      <c r="B908" s="195" t="s">
        <v>4736</v>
      </c>
      <c r="C908" s="49">
        <v>810528</v>
      </c>
      <c r="D908" s="49">
        <v>810528</v>
      </c>
    </row>
    <row r="909" spans="1:4" ht="32" outlineLevel="3" x14ac:dyDescent="0.35">
      <c r="A909" s="66" t="s">
        <v>2679</v>
      </c>
      <c r="B909" s="195" t="s">
        <v>4736</v>
      </c>
      <c r="C909" s="49">
        <v>957626</v>
      </c>
      <c r="D909" s="49">
        <v>957626</v>
      </c>
    </row>
    <row r="910" spans="1:4" ht="32" outlineLevel="3" x14ac:dyDescent="0.35">
      <c r="A910" s="68" t="s">
        <v>2680</v>
      </c>
      <c r="B910" s="195" t="s">
        <v>4736</v>
      </c>
      <c r="C910" s="49">
        <v>424600</v>
      </c>
      <c r="D910" s="49">
        <v>424600</v>
      </c>
    </row>
    <row r="911" spans="1:4" ht="32" outlineLevel="3" x14ac:dyDescent="0.35">
      <c r="A911" s="66" t="s">
        <v>1870</v>
      </c>
      <c r="B911" s="195" t="s">
        <v>4736</v>
      </c>
      <c r="C911" s="49">
        <v>5305000</v>
      </c>
      <c r="D911" s="49">
        <v>5305000</v>
      </c>
    </row>
    <row r="912" spans="1:4" ht="32" outlineLevel="3" x14ac:dyDescent="0.35">
      <c r="A912" s="51" t="s">
        <v>2681</v>
      </c>
      <c r="B912" s="195" t="s">
        <v>4736</v>
      </c>
      <c r="C912" s="49">
        <v>1144374</v>
      </c>
      <c r="D912" s="49">
        <v>1144374</v>
      </c>
    </row>
    <row r="913" spans="1:4" ht="32" outlineLevel="3" x14ac:dyDescent="0.35">
      <c r="A913" s="51" t="s">
        <v>2682</v>
      </c>
      <c r="B913" s="195" t="s">
        <v>4736</v>
      </c>
      <c r="C913" s="49">
        <v>38155</v>
      </c>
      <c r="D913" s="49">
        <v>38155</v>
      </c>
    </row>
    <row r="914" spans="1:4" ht="32" outlineLevel="3" x14ac:dyDescent="0.35">
      <c r="A914" s="67" t="s">
        <v>2683</v>
      </c>
      <c r="B914" s="195" t="s">
        <v>4736</v>
      </c>
      <c r="C914" s="49">
        <v>1346236</v>
      </c>
      <c r="D914" s="49">
        <v>1346236</v>
      </c>
    </row>
    <row r="915" spans="1:4" ht="32" outlineLevel="3" x14ac:dyDescent="0.35">
      <c r="A915" s="67" t="s">
        <v>2684</v>
      </c>
      <c r="B915" s="195" t="s">
        <v>4736</v>
      </c>
      <c r="C915" s="49">
        <v>2432777</v>
      </c>
      <c r="D915" s="49">
        <v>2432777</v>
      </c>
    </row>
    <row r="916" spans="1:4" ht="32" outlineLevel="3" x14ac:dyDescent="0.35">
      <c r="A916" s="66" t="s">
        <v>1867</v>
      </c>
      <c r="B916" s="195" t="s">
        <v>4736</v>
      </c>
      <c r="C916" s="49">
        <v>493374</v>
      </c>
      <c r="D916" s="49">
        <v>493374</v>
      </c>
    </row>
    <row r="917" spans="1:4" ht="32" outlineLevel="3" x14ac:dyDescent="0.35">
      <c r="A917" s="67" t="s">
        <v>2685</v>
      </c>
      <c r="B917" s="195" t="s">
        <v>4736</v>
      </c>
      <c r="C917" s="49">
        <v>1641489</v>
      </c>
      <c r="D917" s="49">
        <v>1641489</v>
      </c>
    </row>
    <row r="918" spans="1:4" ht="32" outlineLevel="3" x14ac:dyDescent="0.35">
      <c r="A918" s="67" t="s">
        <v>2686</v>
      </c>
      <c r="B918" s="195" t="s">
        <v>4736</v>
      </c>
      <c r="C918" s="49">
        <v>1284597</v>
      </c>
      <c r="D918" s="49">
        <v>1284597</v>
      </c>
    </row>
    <row r="919" spans="1:4" ht="32" outlineLevel="3" x14ac:dyDescent="0.35">
      <c r="A919" s="67" t="s">
        <v>2687</v>
      </c>
      <c r="B919" s="195" t="s">
        <v>4736</v>
      </c>
      <c r="C919" s="49">
        <v>994469</v>
      </c>
      <c r="D919" s="49">
        <v>994469</v>
      </c>
    </row>
    <row r="920" spans="1:4" ht="32" outlineLevel="3" x14ac:dyDescent="0.35">
      <c r="A920" s="66" t="s">
        <v>2688</v>
      </c>
      <c r="B920" s="195" t="s">
        <v>4736</v>
      </c>
      <c r="C920" s="49">
        <v>1811946</v>
      </c>
      <c r="D920" s="49">
        <v>1811946</v>
      </c>
    </row>
    <row r="921" spans="1:4" ht="32" outlineLevel="3" x14ac:dyDescent="0.35">
      <c r="A921" s="67" t="s">
        <v>2689</v>
      </c>
      <c r="B921" s="195" t="s">
        <v>4736</v>
      </c>
      <c r="C921" s="49">
        <v>1711605</v>
      </c>
      <c r="D921" s="49">
        <v>1711605</v>
      </c>
    </row>
    <row r="922" spans="1:4" ht="16.149999999999999" customHeight="1" outlineLevel="3" x14ac:dyDescent="0.35">
      <c r="A922" s="67" t="s">
        <v>2690</v>
      </c>
      <c r="B922" s="195" t="s">
        <v>4736</v>
      </c>
      <c r="C922" s="49">
        <v>1550930</v>
      </c>
      <c r="D922" s="49">
        <v>1550930</v>
      </c>
    </row>
    <row r="923" spans="1:4" ht="32" outlineLevel="3" x14ac:dyDescent="0.35">
      <c r="A923" s="67" t="s">
        <v>1860</v>
      </c>
      <c r="B923" s="195" t="s">
        <v>4736</v>
      </c>
      <c r="C923" s="49">
        <v>1992836</v>
      </c>
      <c r="D923" s="49">
        <v>1992836</v>
      </c>
    </row>
    <row r="924" spans="1:4" ht="32" outlineLevel="3" x14ac:dyDescent="0.35">
      <c r="A924" s="66" t="s">
        <v>2691</v>
      </c>
      <c r="B924" s="195" t="s">
        <v>4736</v>
      </c>
      <c r="C924" s="49">
        <v>267590</v>
      </c>
      <c r="D924" s="49">
        <v>267590</v>
      </c>
    </row>
    <row r="925" spans="1:4" ht="32" outlineLevel="3" x14ac:dyDescent="0.35">
      <c r="A925" s="67" t="s">
        <v>2692</v>
      </c>
      <c r="B925" s="195" t="s">
        <v>4736</v>
      </c>
      <c r="C925" s="49">
        <v>896068</v>
      </c>
      <c r="D925" s="49">
        <v>896068</v>
      </c>
    </row>
    <row r="926" spans="1:4" ht="32" outlineLevel="3" x14ac:dyDescent="0.35">
      <c r="A926" s="51" t="s">
        <v>1847</v>
      </c>
      <c r="B926" s="195" t="s">
        <v>4736</v>
      </c>
      <c r="C926" s="49">
        <v>434965</v>
      </c>
      <c r="D926" s="49">
        <v>434965</v>
      </c>
    </row>
    <row r="927" spans="1:4" ht="32" outlineLevel="3" x14ac:dyDescent="0.35">
      <c r="A927" s="51" t="s">
        <v>2693</v>
      </c>
      <c r="B927" s="195" t="s">
        <v>4736</v>
      </c>
      <c r="C927" s="49">
        <v>3429880</v>
      </c>
      <c r="D927" s="49">
        <v>3429880</v>
      </c>
    </row>
    <row r="928" spans="1:4" ht="32" outlineLevel="3" x14ac:dyDescent="0.35">
      <c r="A928" s="69" t="s">
        <v>2694</v>
      </c>
      <c r="B928" s="195" t="s">
        <v>4736</v>
      </c>
      <c r="C928" s="49">
        <v>17621882</v>
      </c>
      <c r="D928" s="49">
        <v>17621882</v>
      </c>
    </row>
    <row r="929" spans="1:4" ht="32" outlineLevel="3" x14ac:dyDescent="0.35">
      <c r="A929" s="69" t="s">
        <v>2695</v>
      </c>
      <c r="B929" s="195" t="s">
        <v>4736</v>
      </c>
      <c r="C929" s="49">
        <v>1027473</v>
      </c>
      <c r="D929" s="49">
        <v>1027473</v>
      </c>
    </row>
    <row r="930" spans="1:4" ht="32" outlineLevel="3" x14ac:dyDescent="0.35">
      <c r="A930" s="69" t="s">
        <v>2696</v>
      </c>
      <c r="B930" s="195" t="s">
        <v>4736</v>
      </c>
      <c r="C930" s="49">
        <v>487502</v>
      </c>
      <c r="D930" s="49">
        <v>487502</v>
      </c>
    </row>
    <row r="931" spans="1:4" ht="32" outlineLevel="3" x14ac:dyDescent="0.35">
      <c r="A931" s="69" t="s">
        <v>2697</v>
      </c>
      <c r="B931" s="195" t="s">
        <v>4736</v>
      </c>
      <c r="C931" s="49">
        <v>191632</v>
      </c>
      <c r="D931" s="49">
        <v>191632</v>
      </c>
    </row>
    <row r="932" spans="1:4" outlineLevel="2" x14ac:dyDescent="0.35">
      <c r="A932" s="210" t="s">
        <v>4737</v>
      </c>
      <c r="B932" s="196" t="s">
        <v>4629</v>
      </c>
      <c r="C932" s="171">
        <f>SUBTOTAL(9,C899:C931)</f>
        <v>64716334</v>
      </c>
      <c r="D932" s="171">
        <f>SUBTOTAL(9,D899:D931)</f>
        <v>64716334</v>
      </c>
    </row>
    <row r="933" spans="1:4" outlineLevel="2" x14ac:dyDescent="0.35">
      <c r="A933" s="69"/>
      <c r="B933" s="196"/>
      <c r="C933" s="49"/>
      <c r="D933" s="49"/>
    </row>
    <row r="934" spans="1:4" outlineLevel="3" x14ac:dyDescent="0.35">
      <c r="A934" s="70" t="s">
        <v>868</v>
      </c>
      <c r="B934" s="195" t="s">
        <v>869</v>
      </c>
      <c r="C934" s="71">
        <v>23760</v>
      </c>
      <c r="D934" s="71">
        <v>23760</v>
      </c>
    </row>
    <row r="935" spans="1:4" outlineLevel="3" x14ac:dyDescent="0.35">
      <c r="A935" s="70" t="s">
        <v>870</v>
      </c>
      <c r="B935" s="195" t="s">
        <v>869</v>
      </c>
      <c r="C935" s="71">
        <v>38016</v>
      </c>
      <c r="D935" s="71">
        <v>38016</v>
      </c>
    </row>
    <row r="936" spans="1:4" outlineLevel="3" x14ac:dyDescent="0.35">
      <c r="A936" s="70" t="s">
        <v>2698</v>
      </c>
      <c r="B936" s="195" t="s">
        <v>869</v>
      </c>
      <c r="C936" s="71">
        <v>47872</v>
      </c>
      <c r="D936" s="71">
        <v>47872</v>
      </c>
    </row>
    <row r="937" spans="1:4" outlineLevel="3" x14ac:dyDescent="0.35">
      <c r="A937" s="70" t="s">
        <v>2699</v>
      </c>
      <c r="B937" s="195" t="s">
        <v>869</v>
      </c>
      <c r="C937" s="71">
        <v>121176</v>
      </c>
      <c r="D937" s="71">
        <v>121176</v>
      </c>
    </row>
    <row r="938" spans="1:4" outlineLevel="3" x14ac:dyDescent="0.35">
      <c r="A938" s="70" t="s">
        <v>2700</v>
      </c>
      <c r="B938" s="195" t="s">
        <v>869</v>
      </c>
      <c r="C938" s="71">
        <v>190080</v>
      </c>
      <c r="D938" s="71">
        <v>190080</v>
      </c>
    </row>
    <row r="939" spans="1:4" outlineLevel="3" x14ac:dyDescent="0.35">
      <c r="A939" s="70" t="s">
        <v>875</v>
      </c>
      <c r="B939" s="195" t="s">
        <v>869</v>
      </c>
      <c r="C939" s="71">
        <v>142560</v>
      </c>
      <c r="D939" s="71">
        <v>142560</v>
      </c>
    </row>
    <row r="940" spans="1:4" outlineLevel="3" x14ac:dyDescent="0.35">
      <c r="A940" s="70" t="s">
        <v>876</v>
      </c>
      <c r="B940" s="195" t="s">
        <v>869</v>
      </c>
      <c r="C940" s="71">
        <v>427680</v>
      </c>
      <c r="D940" s="71">
        <v>427680</v>
      </c>
    </row>
    <row r="941" spans="1:4" outlineLevel="3" x14ac:dyDescent="0.35">
      <c r="A941" s="70" t="s">
        <v>2701</v>
      </c>
      <c r="B941" s="195" t="s">
        <v>869</v>
      </c>
      <c r="C941" s="71">
        <v>23760</v>
      </c>
      <c r="D941" s="71">
        <v>23760</v>
      </c>
    </row>
    <row r="942" spans="1:4" outlineLevel="3" x14ac:dyDescent="0.35">
      <c r="A942" s="70" t="s">
        <v>2702</v>
      </c>
      <c r="B942" s="195" t="s">
        <v>869</v>
      </c>
      <c r="C942" s="71">
        <v>71280</v>
      </c>
      <c r="D942" s="71">
        <v>71280</v>
      </c>
    </row>
    <row r="943" spans="1:4" outlineLevel="3" x14ac:dyDescent="0.35">
      <c r="A943" s="70" t="s">
        <v>880</v>
      </c>
      <c r="B943" s="195" t="s">
        <v>869</v>
      </c>
      <c r="C943" s="71">
        <v>84546</v>
      </c>
      <c r="D943" s="71">
        <v>84546</v>
      </c>
    </row>
    <row r="944" spans="1:4" outlineLevel="3" x14ac:dyDescent="0.35">
      <c r="A944" s="70" t="s">
        <v>2703</v>
      </c>
      <c r="B944" s="195" t="s">
        <v>869</v>
      </c>
      <c r="C944" s="71">
        <v>1188000</v>
      </c>
      <c r="D944" s="71">
        <v>1188000</v>
      </c>
    </row>
    <row r="945" spans="1:4" outlineLevel="3" x14ac:dyDescent="0.35">
      <c r="A945" s="70" t="s">
        <v>2704</v>
      </c>
      <c r="B945" s="195" t="s">
        <v>869</v>
      </c>
      <c r="C945" s="71">
        <v>26136</v>
      </c>
      <c r="D945" s="71">
        <v>26136</v>
      </c>
    </row>
    <row r="946" spans="1:4" outlineLevel="3" x14ac:dyDescent="0.35">
      <c r="A946" s="70" t="s">
        <v>883</v>
      </c>
      <c r="B946" s="195" t="s">
        <v>869</v>
      </c>
      <c r="C946" s="71">
        <v>66528</v>
      </c>
      <c r="D946" s="71">
        <v>66528</v>
      </c>
    </row>
    <row r="947" spans="1:4" outlineLevel="3" x14ac:dyDescent="0.35">
      <c r="A947" s="70" t="s">
        <v>2705</v>
      </c>
      <c r="B947" s="195" t="s">
        <v>869</v>
      </c>
      <c r="C947" s="71">
        <v>135432</v>
      </c>
      <c r="D947" s="71">
        <v>135432</v>
      </c>
    </row>
    <row r="948" spans="1:4" outlineLevel="3" x14ac:dyDescent="0.35">
      <c r="A948" s="70" t="s">
        <v>885</v>
      </c>
      <c r="B948" s="195" t="s">
        <v>869</v>
      </c>
      <c r="C948" s="71">
        <v>85536</v>
      </c>
      <c r="D948" s="71">
        <v>85536</v>
      </c>
    </row>
    <row r="949" spans="1:4" outlineLevel="3" x14ac:dyDescent="0.35">
      <c r="A949" s="70" t="s">
        <v>886</v>
      </c>
      <c r="B949" s="195" t="s">
        <v>869</v>
      </c>
      <c r="C949" s="71">
        <v>748440</v>
      </c>
      <c r="D949" s="71">
        <v>748440</v>
      </c>
    </row>
    <row r="950" spans="1:4" outlineLevel="3" x14ac:dyDescent="0.35">
      <c r="A950" s="70" t="s">
        <v>2706</v>
      </c>
      <c r="B950" s="195" t="s">
        <v>869</v>
      </c>
      <c r="C950" s="71">
        <v>344322</v>
      </c>
      <c r="D950" s="71">
        <v>344322</v>
      </c>
    </row>
    <row r="951" spans="1:4" outlineLevel="3" x14ac:dyDescent="0.35">
      <c r="A951" s="70" t="s">
        <v>887</v>
      </c>
      <c r="B951" s="195" t="s">
        <v>869</v>
      </c>
      <c r="C951" s="71">
        <v>586872</v>
      </c>
      <c r="D951" s="71">
        <v>586872</v>
      </c>
    </row>
    <row r="952" spans="1:4" outlineLevel="3" x14ac:dyDescent="0.35">
      <c r="A952" s="70" t="s">
        <v>2707</v>
      </c>
      <c r="B952" s="195" t="s">
        <v>869</v>
      </c>
      <c r="C952" s="71">
        <v>118800</v>
      </c>
      <c r="D952" s="71">
        <v>118800</v>
      </c>
    </row>
    <row r="953" spans="1:4" outlineLevel="3" x14ac:dyDescent="0.35">
      <c r="A953" s="70" t="s">
        <v>889</v>
      </c>
      <c r="B953" s="195" t="s">
        <v>869</v>
      </c>
      <c r="C953" s="71">
        <v>235224</v>
      </c>
      <c r="D953" s="71">
        <v>235224</v>
      </c>
    </row>
    <row r="954" spans="1:4" outlineLevel="3" x14ac:dyDescent="0.35">
      <c r="A954" s="70" t="s">
        <v>2708</v>
      </c>
      <c r="B954" s="195" t="s">
        <v>869</v>
      </c>
      <c r="C954" s="71">
        <v>80784</v>
      </c>
      <c r="D954" s="71">
        <v>80784</v>
      </c>
    </row>
    <row r="955" spans="1:4" outlineLevel="3" x14ac:dyDescent="0.35">
      <c r="A955" s="182" t="s">
        <v>2709</v>
      </c>
      <c r="B955" s="195" t="s">
        <v>869</v>
      </c>
      <c r="C955" s="71">
        <v>166320</v>
      </c>
      <c r="D955" s="71">
        <v>166320</v>
      </c>
    </row>
    <row r="956" spans="1:4" outlineLevel="3" x14ac:dyDescent="0.35">
      <c r="A956" s="70" t="s">
        <v>2710</v>
      </c>
      <c r="B956" s="195" t="s">
        <v>869</v>
      </c>
      <c r="C956" s="71">
        <v>140184</v>
      </c>
      <c r="D956" s="71">
        <v>140184</v>
      </c>
    </row>
    <row r="957" spans="1:4" outlineLevel="3" x14ac:dyDescent="0.35">
      <c r="A957" s="70" t="s">
        <v>2711</v>
      </c>
      <c r="B957" s="195" t="s">
        <v>869</v>
      </c>
      <c r="C957" s="71">
        <v>130680</v>
      </c>
      <c r="D957" s="71">
        <v>130680</v>
      </c>
    </row>
    <row r="958" spans="1:4" outlineLevel="3" x14ac:dyDescent="0.35">
      <c r="A958" s="70" t="s">
        <v>2712</v>
      </c>
      <c r="B958" s="195" t="s">
        <v>869</v>
      </c>
      <c r="C958" s="71">
        <v>47520</v>
      </c>
      <c r="D958" s="71">
        <v>47520</v>
      </c>
    </row>
    <row r="959" spans="1:4" outlineLevel="3" x14ac:dyDescent="0.35">
      <c r="A959" s="70" t="s">
        <v>896</v>
      </c>
      <c r="B959" s="195" t="s">
        <v>869</v>
      </c>
      <c r="C959" s="71">
        <v>57024</v>
      </c>
      <c r="D959" s="71">
        <v>57024</v>
      </c>
    </row>
    <row r="960" spans="1:4" outlineLevel="3" x14ac:dyDescent="0.35">
      <c r="A960" s="70" t="s">
        <v>2713</v>
      </c>
      <c r="B960" s="195" t="s">
        <v>869</v>
      </c>
      <c r="C960" s="71">
        <v>40392</v>
      </c>
      <c r="D960" s="71">
        <v>40392</v>
      </c>
    </row>
    <row r="961" spans="1:4" outlineLevel="3" x14ac:dyDescent="0.35">
      <c r="A961" s="70" t="s">
        <v>2714</v>
      </c>
      <c r="B961" s="195" t="s">
        <v>869</v>
      </c>
      <c r="C961" s="71">
        <v>306504</v>
      </c>
      <c r="D961" s="71">
        <v>306504</v>
      </c>
    </row>
    <row r="962" spans="1:4" outlineLevel="3" x14ac:dyDescent="0.35">
      <c r="A962" s="70" t="s">
        <v>2715</v>
      </c>
      <c r="B962" s="195" t="s">
        <v>869</v>
      </c>
      <c r="C962" s="71">
        <v>418176</v>
      </c>
      <c r="D962" s="71">
        <v>418176</v>
      </c>
    </row>
    <row r="963" spans="1:4" outlineLevel="3" x14ac:dyDescent="0.35">
      <c r="A963" s="70" t="s">
        <v>2716</v>
      </c>
      <c r="B963" s="195" t="s">
        <v>869</v>
      </c>
      <c r="C963" s="71">
        <v>142560</v>
      </c>
      <c r="D963" s="71">
        <v>142560</v>
      </c>
    </row>
    <row r="964" spans="1:4" outlineLevel="3" x14ac:dyDescent="0.35">
      <c r="A964" s="70" t="s">
        <v>901</v>
      </c>
      <c r="B964" s="195" t="s">
        <v>869</v>
      </c>
      <c r="C964" s="71">
        <v>249480</v>
      </c>
      <c r="D964" s="71">
        <v>249480</v>
      </c>
    </row>
    <row r="965" spans="1:4" outlineLevel="3" x14ac:dyDescent="0.35">
      <c r="A965" s="70" t="s">
        <v>2717</v>
      </c>
      <c r="B965" s="195" t="s">
        <v>869</v>
      </c>
      <c r="C965" s="71">
        <v>197238</v>
      </c>
      <c r="D965" s="71">
        <v>197238</v>
      </c>
    </row>
    <row r="966" spans="1:4" outlineLevel="3" x14ac:dyDescent="0.35">
      <c r="A966" s="70" t="s">
        <v>903</v>
      </c>
      <c r="B966" s="195" t="s">
        <v>869</v>
      </c>
      <c r="C966" s="71">
        <v>47520</v>
      </c>
      <c r="D966" s="71">
        <v>47520</v>
      </c>
    </row>
    <row r="967" spans="1:4" outlineLevel="3" x14ac:dyDescent="0.35">
      <c r="A967" s="70" t="s">
        <v>2718</v>
      </c>
      <c r="B967" s="195" t="s">
        <v>869</v>
      </c>
      <c r="C967" s="71">
        <v>71280</v>
      </c>
      <c r="D967" s="71">
        <v>71280</v>
      </c>
    </row>
    <row r="968" spans="1:4" outlineLevel="3" x14ac:dyDescent="0.35">
      <c r="A968" s="70" t="s">
        <v>2719</v>
      </c>
      <c r="B968" s="195" t="s">
        <v>869</v>
      </c>
      <c r="C968" s="71">
        <v>137808</v>
      </c>
      <c r="D968" s="71">
        <v>137808</v>
      </c>
    </row>
    <row r="969" spans="1:4" outlineLevel="3" x14ac:dyDescent="0.35">
      <c r="A969" s="70" t="s">
        <v>2720</v>
      </c>
      <c r="B969" s="195" t="s">
        <v>869</v>
      </c>
      <c r="C969" s="71">
        <v>30888</v>
      </c>
      <c r="D969" s="71">
        <v>30888</v>
      </c>
    </row>
    <row r="970" spans="1:4" outlineLevel="3" x14ac:dyDescent="0.35">
      <c r="A970" s="70" t="s">
        <v>907</v>
      </c>
      <c r="B970" s="195" t="s">
        <v>869</v>
      </c>
      <c r="C970" s="71">
        <v>35640</v>
      </c>
      <c r="D970" s="71">
        <v>35640</v>
      </c>
    </row>
    <row r="971" spans="1:4" outlineLevel="3" x14ac:dyDescent="0.35">
      <c r="A971" s="70" t="s">
        <v>2721</v>
      </c>
      <c r="B971" s="195" t="s">
        <v>869</v>
      </c>
      <c r="C971" s="71">
        <v>76032</v>
      </c>
      <c r="D971" s="71">
        <v>76032</v>
      </c>
    </row>
    <row r="972" spans="1:4" outlineLevel="3" x14ac:dyDescent="0.35">
      <c r="A972" s="70" t="s">
        <v>909</v>
      </c>
      <c r="B972" s="195" t="s">
        <v>869</v>
      </c>
      <c r="C972" s="71">
        <v>49896</v>
      </c>
      <c r="D972" s="71">
        <v>49896</v>
      </c>
    </row>
    <row r="973" spans="1:4" outlineLevel="3" x14ac:dyDescent="0.35">
      <c r="A973" s="70" t="s">
        <v>911</v>
      </c>
      <c r="B973" s="195" t="s">
        <v>869</v>
      </c>
      <c r="C973" s="71">
        <v>251856</v>
      </c>
      <c r="D973" s="71">
        <v>251856</v>
      </c>
    </row>
    <row r="974" spans="1:4" outlineLevel="3" x14ac:dyDescent="0.35">
      <c r="A974" s="70" t="s">
        <v>2722</v>
      </c>
      <c r="B974" s="195" t="s">
        <v>869</v>
      </c>
      <c r="C974" s="71">
        <v>49896</v>
      </c>
      <c r="D974" s="71">
        <v>49896</v>
      </c>
    </row>
    <row r="975" spans="1:4" outlineLevel="3" x14ac:dyDescent="0.35">
      <c r="A975" s="70" t="s">
        <v>2723</v>
      </c>
      <c r="B975" s="195" t="s">
        <v>869</v>
      </c>
      <c r="C975" s="71">
        <v>26136</v>
      </c>
      <c r="D975" s="71">
        <v>26136</v>
      </c>
    </row>
    <row r="976" spans="1:4" outlineLevel="3" x14ac:dyDescent="0.35">
      <c r="A976" s="70" t="s">
        <v>2724</v>
      </c>
      <c r="B976" s="195" t="s">
        <v>869</v>
      </c>
      <c r="C976" s="71">
        <v>21384</v>
      </c>
      <c r="D976" s="71">
        <v>21384</v>
      </c>
    </row>
    <row r="977" spans="1:4" outlineLevel="3" x14ac:dyDescent="0.35">
      <c r="A977" s="70" t="s">
        <v>2725</v>
      </c>
      <c r="B977" s="195" t="s">
        <v>869</v>
      </c>
      <c r="C977" s="71">
        <v>55440</v>
      </c>
      <c r="D977" s="71">
        <v>55440</v>
      </c>
    </row>
    <row r="978" spans="1:4" outlineLevel="3" x14ac:dyDescent="0.35">
      <c r="A978" s="70" t="s">
        <v>917</v>
      </c>
      <c r="B978" s="195" t="s">
        <v>869</v>
      </c>
      <c r="C978" s="71">
        <v>76032</v>
      </c>
      <c r="D978" s="71">
        <v>76032</v>
      </c>
    </row>
    <row r="979" spans="1:4" outlineLevel="3" x14ac:dyDescent="0.35">
      <c r="A979" s="70" t="s">
        <v>2726</v>
      </c>
      <c r="B979" s="195" t="s">
        <v>869</v>
      </c>
      <c r="C979" s="71">
        <v>368280</v>
      </c>
      <c r="D979" s="71">
        <v>368280</v>
      </c>
    </row>
    <row r="980" spans="1:4" outlineLevel="3" x14ac:dyDescent="0.35">
      <c r="A980" s="70" t="s">
        <v>2727</v>
      </c>
      <c r="B980" s="195" t="s">
        <v>869</v>
      </c>
      <c r="C980" s="71">
        <v>211464</v>
      </c>
      <c r="D980" s="71">
        <v>211464</v>
      </c>
    </row>
    <row r="981" spans="1:4" outlineLevel="3" x14ac:dyDescent="0.35">
      <c r="A981" s="70" t="s">
        <v>1302</v>
      </c>
      <c r="B981" s="195" t="s">
        <v>869</v>
      </c>
      <c r="C981" s="71">
        <v>71280</v>
      </c>
      <c r="D981" s="71">
        <v>71280</v>
      </c>
    </row>
    <row r="982" spans="1:4" outlineLevel="3" x14ac:dyDescent="0.35">
      <c r="A982" s="70" t="s">
        <v>920</v>
      </c>
      <c r="B982" s="195" t="s">
        <v>869</v>
      </c>
      <c r="C982" s="71">
        <v>80784</v>
      </c>
      <c r="D982" s="71">
        <v>80784</v>
      </c>
    </row>
    <row r="983" spans="1:4" outlineLevel="3" x14ac:dyDescent="0.35">
      <c r="A983" s="70" t="s">
        <v>2728</v>
      </c>
      <c r="B983" s="195" t="s">
        <v>869</v>
      </c>
      <c r="C983" s="71">
        <v>50094</v>
      </c>
      <c r="D983" s="71">
        <v>50094</v>
      </c>
    </row>
    <row r="984" spans="1:4" outlineLevel="3" x14ac:dyDescent="0.35">
      <c r="A984" s="70" t="s">
        <v>2729</v>
      </c>
      <c r="B984" s="195" t="s">
        <v>869</v>
      </c>
      <c r="C984" s="71">
        <v>92664</v>
      </c>
      <c r="D984" s="71">
        <v>92664</v>
      </c>
    </row>
    <row r="985" spans="1:4" outlineLevel="3" x14ac:dyDescent="0.35">
      <c r="A985" s="70" t="s">
        <v>2730</v>
      </c>
      <c r="B985" s="195" t="s">
        <v>869</v>
      </c>
      <c r="C985" s="71">
        <v>225720</v>
      </c>
      <c r="D985" s="71">
        <v>225720</v>
      </c>
    </row>
    <row r="986" spans="1:4" outlineLevel="3" x14ac:dyDescent="0.35">
      <c r="A986" s="70" t="s">
        <v>2731</v>
      </c>
      <c r="B986" s="195" t="s">
        <v>869</v>
      </c>
      <c r="C986" s="71">
        <v>118800</v>
      </c>
      <c r="D986" s="71">
        <v>118800</v>
      </c>
    </row>
    <row r="987" spans="1:4" outlineLevel="3" x14ac:dyDescent="0.35">
      <c r="A987" s="70" t="s">
        <v>1380</v>
      </c>
      <c r="B987" s="195" t="s">
        <v>869</v>
      </c>
      <c r="C987" s="71">
        <v>275616</v>
      </c>
      <c r="D987" s="71">
        <v>275616</v>
      </c>
    </row>
    <row r="988" spans="1:4" outlineLevel="3" x14ac:dyDescent="0.35">
      <c r="A988" s="70" t="s">
        <v>2732</v>
      </c>
      <c r="B988" s="195" t="s">
        <v>869</v>
      </c>
      <c r="C988" s="71">
        <v>213840</v>
      </c>
      <c r="D988" s="71">
        <v>213840</v>
      </c>
    </row>
    <row r="989" spans="1:4" outlineLevel="3" x14ac:dyDescent="0.35">
      <c r="A989" s="70" t="s">
        <v>2733</v>
      </c>
      <c r="B989" s="195" t="s">
        <v>869</v>
      </c>
      <c r="C989" s="71">
        <v>92664</v>
      </c>
      <c r="D989" s="71">
        <v>92664</v>
      </c>
    </row>
    <row r="990" spans="1:4" outlineLevel="3" x14ac:dyDescent="0.35">
      <c r="A990" s="70" t="s">
        <v>927</v>
      </c>
      <c r="B990" s="195" t="s">
        <v>869</v>
      </c>
      <c r="C990" s="71">
        <v>190080</v>
      </c>
      <c r="D990" s="71">
        <v>190080</v>
      </c>
    </row>
    <row r="991" spans="1:4" outlineLevel="3" x14ac:dyDescent="0.35">
      <c r="A991" s="70" t="s">
        <v>2734</v>
      </c>
      <c r="B991" s="195" t="s">
        <v>869</v>
      </c>
      <c r="C991" s="71">
        <v>239976</v>
      </c>
      <c r="D991" s="71">
        <v>239976</v>
      </c>
    </row>
    <row r="992" spans="1:4" outlineLevel="3" x14ac:dyDescent="0.35">
      <c r="A992" s="70" t="s">
        <v>2734</v>
      </c>
      <c r="B992" s="195" t="s">
        <v>869</v>
      </c>
      <c r="C992" s="71">
        <v>47520</v>
      </c>
      <c r="D992" s="71">
        <v>47520</v>
      </c>
    </row>
    <row r="993" spans="1:4" outlineLevel="3" x14ac:dyDescent="0.35">
      <c r="A993" s="70" t="s">
        <v>931</v>
      </c>
      <c r="B993" s="195" t="s">
        <v>869</v>
      </c>
      <c r="C993" s="71">
        <v>142560</v>
      </c>
      <c r="D993" s="71">
        <v>142560</v>
      </c>
    </row>
    <row r="994" spans="1:4" outlineLevel="3" x14ac:dyDescent="0.35">
      <c r="A994" s="70" t="s">
        <v>933</v>
      </c>
      <c r="B994" s="195" t="s">
        <v>869</v>
      </c>
      <c r="C994" s="71">
        <v>37620</v>
      </c>
      <c r="D994" s="71">
        <v>37620</v>
      </c>
    </row>
    <row r="995" spans="1:4" outlineLevel="3" x14ac:dyDescent="0.35">
      <c r="A995" s="70" t="s">
        <v>2735</v>
      </c>
      <c r="B995" s="195" t="s">
        <v>869</v>
      </c>
      <c r="C995" s="71">
        <v>475200</v>
      </c>
      <c r="D995" s="71">
        <v>475200</v>
      </c>
    </row>
    <row r="996" spans="1:4" outlineLevel="3" x14ac:dyDescent="0.35">
      <c r="A996" s="70" t="s">
        <v>937</v>
      </c>
      <c r="B996" s="195" t="s">
        <v>869</v>
      </c>
      <c r="C996" s="71">
        <v>475200</v>
      </c>
      <c r="D996" s="71">
        <v>475200</v>
      </c>
    </row>
    <row r="997" spans="1:4" outlineLevel="3" x14ac:dyDescent="0.35">
      <c r="A997" s="70" t="s">
        <v>2736</v>
      </c>
      <c r="B997" s="195" t="s">
        <v>869</v>
      </c>
      <c r="C997" s="71">
        <v>477576</v>
      </c>
      <c r="D997" s="71">
        <v>477576</v>
      </c>
    </row>
    <row r="998" spans="1:4" outlineLevel="3" x14ac:dyDescent="0.35">
      <c r="A998" s="70" t="s">
        <v>938</v>
      </c>
      <c r="B998" s="195" t="s">
        <v>869</v>
      </c>
      <c r="C998" s="71">
        <v>118800</v>
      </c>
      <c r="D998" s="71">
        <v>118800</v>
      </c>
    </row>
    <row r="999" spans="1:4" outlineLevel="3" x14ac:dyDescent="0.35">
      <c r="A999" s="70" t="s">
        <v>2737</v>
      </c>
      <c r="B999" s="195" t="s">
        <v>869</v>
      </c>
      <c r="C999" s="71">
        <v>211464</v>
      </c>
      <c r="D999" s="71">
        <v>211464</v>
      </c>
    </row>
    <row r="1000" spans="1:4" outlineLevel="3" x14ac:dyDescent="0.35">
      <c r="A1000" s="70" t="s">
        <v>2738</v>
      </c>
      <c r="B1000" s="195" t="s">
        <v>869</v>
      </c>
      <c r="C1000" s="71">
        <v>76032</v>
      </c>
      <c r="D1000" s="71">
        <v>76032</v>
      </c>
    </row>
    <row r="1001" spans="1:4" outlineLevel="3" x14ac:dyDescent="0.35">
      <c r="A1001" s="70" t="s">
        <v>2739</v>
      </c>
      <c r="B1001" s="195" t="s">
        <v>869</v>
      </c>
      <c r="C1001" s="71">
        <v>144936</v>
      </c>
      <c r="D1001" s="71">
        <v>144936</v>
      </c>
    </row>
    <row r="1002" spans="1:4" outlineLevel="3" x14ac:dyDescent="0.35">
      <c r="A1002" s="70" t="s">
        <v>2740</v>
      </c>
      <c r="B1002" s="195" t="s">
        <v>869</v>
      </c>
      <c r="C1002" s="71">
        <v>235224</v>
      </c>
      <c r="D1002" s="71">
        <v>235224</v>
      </c>
    </row>
    <row r="1003" spans="1:4" outlineLevel="3" x14ac:dyDescent="0.35">
      <c r="A1003" s="70" t="s">
        <v>2741</v>
      </c>
      <c r="B1003" s="195" t="s">
        <v>869</v>
      </c>
      <c r="C1003" s="71">
        <v>356400</v>
      </c>
      <c r="D1003" s="71">
        <v>356400</v>
      </c>
    </row>
    <row r="1004" spans="1:4" outlineLevel="3" x14ac:dyDescent="0.35">
      <c r="A1004" s="70" t="s">
        <v>945</v>
      </c>
      <c r="B1004" s="195" t="s">
        <v>869</v>
      </c>
      <c r="C1004" s="71">
        <v>261360</v>
      </c>
      <c r="D1004" s="71">
        <v>261360</v>
      </c>
    </row>
    <row r="1005" spans="1:4" outlineLevel="3" x14ac:dyDescent="0.35">
      <c r="A1005" s="70" t="s">
        <v>2742</v>
      </c>
      <c r="B1005" s="195" t="s">
        <v>869</v>
      </c>
      <c r="C1005" s="71">
        <v>199584</v>
      </c>
      <c r="D1005" s="71">
        <v>199584</v>
      </c>
    </row>
    <row r="1006" spans="1:4" outlineLevel="3" x14ac:dyDescent="0.35">
      <c r="A1006" s="70" t="s">
        <v>2743</v>
      </c>
      <c r="B1006" s="195" t="s">
        <v>869</v>
      </c>
      <c r="C1006" s="71">
        <v>213840</v>
      </c>
      <c r="D1006" s="71">
        <v>213840</v>
      </c>
    </row>
    <row r="1007" spans="1:4" outlineLevel="3" x14ac:dyDescent="0.35">
      <c r="A1007" s="70" t="s">
        <v>948</v>
      </c>
      <c r="B1007" s="195" t="s">
        <v>869</v>
      </c>
      <c r="C1007" s="71">
        <v>118800</v>
      </c>
      <c r="D1007" s="71">
        <v>118800</v>
      </c>
    </row>
    <row r="1008" spans="1:4" outlineLevel="3" x14ac:dyDescent="0.35">
      <c r="A1008" s="70" t="s">
        <v>949</v>
      </c>
      <c r="B1008" s="195" t="s">
        <v>869</v>
      </c>
      <c r="C1008" s="71">
        <v>87912</v>
      </c>
      <c r="D1008" s="71">
        <v>87912</v>
      </c>
    </row>
    <row r="1009" spans="1:4" outlineLevel="3" x14ac:dyDescent="0.35">
      <c r="A1009" s="70" t="s">
        <v>950</v>
      </c>
      <c r="B1009" s="195" t="s">
        <v>869</v>
      </c>
      <c r="C1009" s="71">
        <v>87912</v>
      </c>
      <c r="D1009" s="71">
        <v>87912</v>
      </c>
    </row>
    <row r="1010" spans="1:4" outlineLevel="3" x14ac:dyDescent="0.35">
      <c r="A1010" s="70" t="s">
        <v>2744</v>
      </c>
      <c r="B1010" s="195" t="s">
        <v>869</v>
      </c>
      <c r="C1010" s="71">
        <v>49896</v>
      </c>
      <c r="D1010" s="71">
        <v>49896</v>
      </c>
    </row>
    <row r="1011" spans="1:4" outlineLevel="3" x14ac:dyDescent="0.35">
      <c r="A1011" s="70" t="s">
        <v>2745</v>
      </c>
      <c r="B1011" s="195" t="s">
        <v>869</v>
      </c>
      <c r="C1011" s="71">
        <v>57024</v>
      </c>
      <c r="D1011" s="71">
        <v>57024</v>
      </c>
    </row>
    <row r="1012" spans="1:4" outlineLevel="3" x14ac:dyDescent="0.35">
      <c r="A1012" s="70" t="s">
        <v>2746</v>
      </c>
      <c r="B1012" s="195" t="s">
        <v>869</v>
      </c>
      <c r="C1012" s="71">
        <v>114048</v>
      </c>
      <c r="D1012" s="71">
        <v>114048</v>
      </c>
    </row>
    <row r="1013" spans="1:4" outlineLevel="3" x14ac:dyDescent="0.35">
      <c r="A1013" s="70" t="s">
        <v>872</v>
      </c>
      <c r="B1013" s="195" t="s">
        <v>869</v>
      </c>
      <c r="C1013" s="71">
        <v>459998</v>
      </c>
      <c r="D1013" s="71">
        <v>459998</v>
      </c>
    </row>
    <row r="1014" spans="1:4" outlineLevel="3" x14ac:dyDescent="0.35">
      <c r="A1014" s="70" t="s">
        <v>2747</v>
      </c>
      <c r="B1014" s="195" t="s">
        <v>869</v>
      </c>
      <c r="C1014" s="71">
        <v>648332</v>
      </c>
      <c r="D1014" s="71">
        <v>648332</v>
      </c>
    </row>
    <row r="1015" spans="1:4" outlineLevel="3" x14ac:dyDescent="0.35">
      <c r="A1015" s="70" t="s">
        <v>2748</v>
      </c>
      <c r="B1015" s="195" t="s">
        <v>869</v>
      </c>
      <c r="C1015" s="71">
        <v>1206002</v>
      </c>
      <c r="D1015" s="71">
        <v>1206002</v>
      </c>
    </row>
    <row r="1016" spans="1:4" outlineLevel="2" x14ac:dyDescent="0.35">
      <c r="A1016" s="211" t="s">
        <v>4716</v>
      </c>
      <c r="B1016" s="196" t="s">
        <v>4629</v>
      </c>
      <c r="C1016" s="184">
        <f>SUBTOTAL(9,C934:C1015)</f>
        <v>16147192</v>
      </c>
      <c r="D1016" s="184">
        <f>SUBTOTAL(9,D934:D1015)</f>
        <v>16147192</v>
      </c>
    </row>
    <row r="1017" spans="1:4" outlineLevel="2" x14ac:dyDescent="0.35">
      <c r="A1017" s="183"/>
      <c r="B1017" s="196"/>
      <c r="C1017" s="184"/>
      <c r="D1017" s="184"/>
    </row>
    <row r="1018" spans="1:4" outlineLevel="3" x14ac:dyDescent="0.35">
      <c r="A1018" s="55" t="s">
        <v>958</v>
      </c>
      <c r="B1018" s="195" t="s">
        <v>957</v>
      </c>
      <c r="C1018" s="50">
        <v>152592</v>
      </c>
      <c r="D1018" s="50">
        <v>152592</v>
      </c>
    </row>
    <row r="1019" spans="1:4" outlineLevel="3" x14ac:dyDescent="0.35">
      <c r="A1019" s="55" t="s">
        <v>959</v>
      </c>
      <c r="B1019" s="195" t="s">
        <v>957</v>
      </c>
      <c r="C1019" s="50">
        <v>90882</v>
      </c>
      <c r="D1019" s="50">
        <v>90882</v>
      </c>
    </row>
    <row r="1020" spans="1:4" outlineLevel="3" x14ac:dyDescent="0.35">
      <c r="A1020" s="55" t="s">
        <v>2749</v>
      </c>
      <c r="B1020" s="195" t="s">
        <v>957</v>
      </c>
      <c r="C1020" s="50">
        <v>161568</v>
      </c>
      <c r="D1020" s="50">
        <v>161568</v>
      </c>
    </row>
    <row r="1021" spans="1:4" outlineLevel="3" x14ac:dyDescent="0.35">
      <c r="A1021" s="55" t="s">
        <v>964</v>
      </c>
      <c r="B1021" s="195" t="s">
        <v>957</v>
      </c>
      <c r="C1021" s="50">
        <v>444312</v>
      </c>
      <c r="D1021" s="50">
        <v>444312</v>
      </c>
    </row>
    <row r="1022" spans="1:4" outlineLevel="3" x14ac:dyDescent="0.35">
      <c r="A1022" s="55" t="s">
        <v>2750</v>
      </c>
      <c r="B1022" s="195" t="s">
        <v>957</v>
      </c>
      <c r="C1022" s="50">
        <v>489192</v>
      </c>
      <c r="D1022" s="50">
        <v>489192</v>
      </c>
    </row>
    <row r="1023" spans="1:4" outlineLevel="3" x14ac:dyDescent="0.35">
      <c r="A1023" s="55" t="s">
        <v>2751</v>
      </c>
      <c r="B1023" s="195" t="s">
        <v>957</v>
      </c>
      <c r="C1023" s="50">
        <v>486200</v>
      </c>
      <c r="D1023" s="50">
        <v>486200</v>
      </c>
    </row>
    <row r="1024" spans="1:4" outlineLevel="3" x14ac:dyDescent="0.35">
      <c r="A1024" s="55" t="s">
        <v>2752</v>
      </c>
      <c r="B1024" s="195" t="s">
        <v>957</v>
      </c>
      <c r="C1024" s="50">
        <v>534072</v>
      </c>
      <c r="D1024" s="50">
        <v>534072</v>
      </c>
    </row>
    <row r="1025" spans="1:4" outlineLevel="3" x14ac:dyDescent="0.35">
      <c r="A1025" s="55" t="s">
        <v>968</v>
      </c>
      <c r="B1025" s="195" t="s">
        <v>957</v>
      </c>
      <c r="C1025" s="50">
        <v>192984</v>
      </c>
      <c r="D1025" s="50">
        <v>192984</v>
      </c>
    </row>
    <row r="1026" spans="1:4" outlineLevel="3" x14ac:dyDescent="0.35">
      <c r="A1026" s="55" t="s">
        <v>2753</v>
      </c>
      <c r="B1026" s="195" t="s">
        <v>957</v>
      </c>
      <c r="C1026" s="50">
        <v>273768</v>
      </c>
      <c r="D1026" s="50">
        <v>273768</v>
      </c>
    </row>
    <row r="1027" spans="1:4" outlineLevel="3" x14ac:dyDescent="0.35">
      <c r="A1027" s="55" t="s">
        <v>970</v>
      </c>
      <c r="B1027" s="195" t="s">
        <v>957</v>
      </c>
      <c r="C1027" s="50">
        <v>381480</v>
      </c>
      <c r="D1027" s="50">
        <v>381480</v>
      </c>
    </row>
    <row r="1028" spans="1:4" outlineLevel="3" x14ac:dyDescent="0.35">
      <c r="A1028" s="55" t="s">
        <v>2754</v>
      </c>
      <c r="B1028" s="195" t="s">
        <v>957</v>
      </c>
      <c r="C1028" s="50">
        <v>511632</v>
      </c>
      <c r="D1028" s="50">
        <v>511632</v>
      </c>
    </row>
    <row r="1029" spans="1:4" outlineLevel="3" x14ac:dyDescent="0.35">
      <c r="A1029" s="55" t="s">
        <v>973</v>
      </c>
      <c r="B1029" s="195" t="s">
        <v>957</v>
      </c>
      <c r="C1029" s="50">
        <v>53856</v>
      </c>
      <c r="D1029" s="50">
        <v>53856</v>
      </c>
    </row>
    <row r="1030" spans="1:4" outlineLevel="3" x14ac:dyDescent="0.35">
      <c r="A1030" s="55" t="s">
        <v>974</v>
      </c>
      <c r="B1030" s="195" t="s">
        <v>957</v>
      </c>
      <c r="C1030" s="50">
        <v>58344</v>
      </c>
      <c r="D1030" s="50">
        <v>58344</v>
      </c>
    </row>
    <row r="1031" spans="1:4" outlineLevel="3" x14ac:dyDescent="0.35">
      <c r="A1031" s="55" t="s">
        <v>2755</v>
      </c>
      <c r="B1031" s="195" t="s">
        <v>957</v>
      </c>
      <c r="C1031" s="50">
        <v>22440</v>
      </c>
      <c r="D1031" s="50">
        <v>22440</v>
      </c>
    </row>
    <row r="1032" spans="1:4" outlineLevel="3" x14ac:dyDescent="0.35">
      <c r="A1032" s="55" t="s">
        <v>2756</v>
      </c>
      <c r="B1032" s="195" t="s">
        <v>957</v>
      </c>
      <c r="C1032" s="50">
        <v>219912</v>
      </c>
      <c r="D1032" s="50">
        <v>219912</v>
      </c>
    </row>
    <row r="1033" spans="1:4" outlineLevel="3" x14ac:dyDescent="0.35">
      <c r="A1033" s="55" t="s">
        <v>2756</v>
      </c>
      <c r="B1033" s="195" t="s">
        <v>957</v>
      </c>
      <c r="C1033" s="50">
        <v>264792</v>
      </c>
      <c r="D1033" s="50">
        <v>264792</v>
      </c>
    </row>
    <row r="1034" spans="1:4" outlineLevel="3" x14ac:dyDescent="0.35">
      <c r="A1034" s="55" t="s">
        <v>978</v>
      </c>
      <c r="B1034" s="195" t="s">
        <v>957</v>
      </c>
      <c r="C1034" s="50">
        <v>323136</v>
      </c>
      <c r="D1034" s="50">
        <v>323136</v>
      </c>
    </row>
    <row r="1035" spans="1:4" outlineLevel="3" x14ac:dyDescent="0.35">
      <c r="A1035" s="55" t="s">
        <v>2757</v>
      </c>
      <c r="B1035" s="195" t="s">
        <v>957</v>
      </c>
      <c r="C1035" s="50">
        <v>291720</v>
      </c>
      <c r="D1035" s="50">
        <v>291720</v>
      </c>
    </row>
    <row r="1036" spans="1:4" outlineLevel="3" x14ac:dyDescent="0.35">
      <c r="A1036" s="55" t="s">
        <v>981</v>
      </c>
      <c r="B1036" s="195" t="s">
        <v>957</v>
      </c>
      <c r="C1036" s="50">
        <v>246844</v>
      </c>
      <c r="D1036" s="50">
        <v>246844</v>
      </c>
    </row>
    <row r="1037" spans="1:4" outlineLevel="3" x14ac:dyDescent="0.35">
      <c r="A1037" s="55" t="s">
        <v>2758</v>
      </c>
      <c r="B1037" s="195" t="s">
        <v>957</v>
      </c>
      <c r="C1037" s="50">
        <v>49368</v>
      </c>
      <c r="D1037" s="50">
        <v>49368</v>
      </c>
    </row>
    <row r="1038" spans="1:4" outlineLevel="3" x14ac:dyDescent="0.35">
      <c r="A1038" s="55" t="s">
        <v>983</v>
      </c>
      <c r="B1038" s="195" t="s">
        <v>957</v>
      </c>
      <c r="C1038" s="50">
        <v>291720</v>
      </c>
      <c r="D1038" s="50">
        <v>291720</v>
      </c>
    </row>
    <row r="1039" spans="1:4" outlineLevel="3" x14ac:dyDescent="0.35">
      <c r="A1039" s="55" t="s">
        <v>2759</v>
      </c>
      <c r="B1039" s="195" t="s">
        <v>957</v>
      </c>
      <c r="C1039" s="50">
        <v>134640</v>
      </c>
      <c r="D1039" s="50">
        <v>134640</v>
      </c>
    </row>
    <row r="1040" spans="1:4" outlineLevel="3" x14ac:dyDescent="0.35">
      <c r="A1040" s="55" t="s">
        <v>2760</v>
      </c>
      <c r="B1040" s="195" t="s">
        <v>957</v>
      </c>
      <c r="C1040" s="50">
        <v>511632</v>
      </c>
      <c r="D1040" s="50">
        <v>511632</v>
      </c>
    </row>
    <row r="1041" spans="1:4" outlineLevel="3" x14ac:dyDescent="0.35">
      <c r="A1041" s="55" t="s">
        <v>990</v>
      </c>
      <c r="B1041" s="195" t="s">
        <v>957</v>
      </c>
      <c r="C1041" s="50">
        <v>412896</v>
      </c>
      <c r="D1041" s="50">
        <v>412896</v>
      </c>
    </row>
    <row r="1042" spans="1:4" outlineLevel="3" x14ac:dyDescent="0.35">
      <c r="A1042" s="55" t="s">
        <v>2761</v>
      </c>
      <c r="B1042" s="195" t="s">
        <v>957</v>
      </c>
      <c r="C1042" s="50">
        <v>152592</v>
      </c>
      <c r="D1042" s="50">
        <v>152592</v>
      </c>
    </row>
    <row r="1043" spans="1:4" outlineLevel="3" x14ac:dyDescent="0.35">
      <c r="A1043" s="55" t="s">
        <v>992</v>
      </c>
      <c r="B1043" s="195" t="s">
        <v>957</v>
      </c>
      <c r="C1043" s="50">
        <v>426360</v>
      </c>
      <c r="D1043" s="50">
        <v>426360</v>
      </c>
    </row>
    <row r="1044" spans="1:4" outlineLevel="3" x14ac:dyDescent="0.35">
      <c r="A1044" s="55" t="s">
        <v>2762</v>
      </c>
      <c r="B1044" s="195" t="s">
        <v>957</v>
      </c>
      <c r="C1044" s="50">
        <v>583440</v>
      </c>
      <c r="D1044" s="50">
        <v>583440</v>
      </c>
    </row>
    <row r="1045" spans="1:4" outlineLevel="3" x14ac:dyDescent="0.35">
      <c r="A1045" s="55" t="s">
        <v>2763</v>
      </c>
      <c r="B1045" s="195" t="s">
        <v>957</v>
      </c>
      <c r="C1045" s="50">
        <v>237864</v>
      </c>
      <c r="D1045" s="50">
        <v>237864</v>
      </c>
    </row>
    <row r="1046" spans="1:4" outlineLevel="3" x14ac:dyDescent="0.35">
      <c r="A1046" s="55" t="s">
        <v>2764</v>
      </c>
      <c r="B1046" s="195" t="s">
        <v>957</v>
      </c>
      <c r="C1046" s="50">
        <v>49368</v>
      </c>
      <c r="D1046" s="50">
        <v>49368</v>
      </c>
    </row>
    <row r="1047" spans="1:4" outlineLevel="3" x14ac:dyDescent="0.35">
      <c r="A1047" s="55" t="s">
        <v>2765</v>
      </c>
      <c r="B1047" s="195" t="s">
        <v>957</v>
      </c>
      <c r="C1047" s="50">
        <v>80960</v>
      </c>
      <c r="D1047" s="50">
        <v>80960</v>
      </c>
    </row>
    <row r="1048" spans="1:4" outlineLevel="3" x14ac:dyDescent="0.35">
      <c r="A1048" s="55" t="s">
        <v>997</v>
      </c>
      <c r="B1048" s="195" t="s">
        <v>957</v>
      </c>
      <c r="C1048" s="50">
        <v>399432</v>
      </c>
      <c r="D1048" s="50">
        <v>399432</v>
      </c>
    </row>
    <row r="1049" spans="1:4" outlineLevel="3" x14ac:dyDescent="0.35">
      <c r="A1049" s="55" t="s">
        <v>2766</v>
      </c>
      <c r="B1049" s="195" t="s">
        <v>957</v>
      </c>
      <c r="C1049" s="50">
        <v>112200</v>
      </c>
      <c r="D1049" s="50">
        <v>112200</v>
      </c>
    </row>
    <row r="1050" spans="1:4" outlineLevel="3" x14ac:dyDescent="0.35">
      <c r="A1050" s="55" t="s">
        <v>2767</v>
      </c>
      <c r="B1050" s="195" t="s">
        <v>957</v>
      </c>
      <c r="C1050" s="50">
        <v>332112</v>
      </c>
      <c r="D1050" s="50">
        <v>332112</v>
      </c>
    </row>
    <row r="1051" spans="1:4" outlineLevel="3" x14ac:dyDescent="0.35">
      <c r="A1051" s="55" t="s">
        <v>2768</v>
      </c>
      <c r="B1051" s="195" t="s">
        <v>957</v>
      </c>
      <c r="C1051" s="50">
        <v>399432</v>
      </c>
      <c r="D1051" s="50">
        <v>399432</v>
      </c>
    </row>
    <row r="1052" spans="1:4" outlineLevel="3" x14ac:dyDescent="0.35">
      <c r="A1052" s="55" t="s">
        <v>2769</v>
      </c>
      <c r="B1052" s="195" t="s">
        <v>957</v>
      </c>
      <c r="C1052" s="50">
        <v>63624</v>
      </c>
      <c r="D1052" s="50">
        <v>63624</v>
      </c>
    </row>
    <row r="1053" spans="1:4" outlineLevel="3" x14ac:dyDescent="0.35">
      <c r="A1053" s="55" t="s">
        <v>2770</v>
      </c>
      <c r="B1053" s="195" t="s">
        <v>957</v>
      </c>
      <c r="C1053" s="50">
        <v>125664</v>
      </c>
      <c r="D1053" s="50">
        <v>125664</v>
      </c>
    </row>
    <row r="1054" spans="1:4" outlineLevel="3" x14ac:dyDescent="0.35">
      <c r="A1054" s="55" t="s">
        <v>2771</v>
      </c>
      <c r="B1054" s="195" t="s">
        <v>957</v>
      </c>
      <c r="C1054" s="50">
        <v>264792</v>
      </c>
      <c r="D1054" s="50">
        <v>264792</v>
      </c>
    </row>
    <row r="1055" spans="1:4" outlineLevel="3" x14ac:dyDescent="0.35">
      <c r="A1055" s="55" t="s">
        <v>1004</v>
      </c>
      <c r="B1055" s="195" t="s">
        <v>957</v>
      </c>
      <c r="C1055" s="50">
        <v>77418</v>
      </c>
      <c r="D1055" s="50">
        <v>77418</v>
      </c>
    </row>
    <row r="1056" spans="1:4" outlineLevel="3" x14ac:dyDescent="0.35">
      <c r="A1056" s="55" t="s">
        <v>2772</v>
      </c>
      <c r="B1056" s="195" t="s">
        <v>957</v>
      </c>
      <c r="C1056" s="50">
        <v>175032</v>
      </c>
      <c r="D1056" s="50">
        <v>175032</v>
      </c>
    </row>
    <row r="1057" spans="1:4" outlineLevel="3" x14ac:dyDescent="0.35">
      <c r="A1057" s="55" t="s">
        <v>2773</v>
      </c>
      <c r="B1057" s="195" t="s">
        <v>957</v>
      </c>
      <c r="C1057" s="50">
        <v>368016</v>
      </c>
      <c r="D1057" s="50">
        <v>368016</v>
      </c>
    </row>
    <row r="1058" spans="1:4" outlineLevel="3" x14ac:dyDescent="0.35">
      <c r="A1058" s="55" t="s">
        <v>2774</v>
      </c>
      <c r="B1058" s="195" t="s">
        <v>957</v>
      </c>
      <c r="C1058" s="50">
        <v>89760</v>
      </c>
      <c r="D1058" s="50">
        <v>89760</v>
      </c>
    </row>
    <row r="1059" spans="1:4" outlineLevel="3" x14ac:dyDescent="0.35">
      <c r="A1059" s="55" t="s">
        <v>2775</v>
      </c>
      <c r="B1059" s="195" t="s">
        <v>957</v>
      </c>
      <c r="C1059" s="50">
        <v>94248</v>
      </c>
      <c r="D1059" s="50">
        <v>94248</v>
      </c>
    </row>
    <row r="1060" spans="1:4" outlineLevel="3" x14ac:dyDescent="0.35">
      <c r="A1060" s="55" t="s">
        <v>1011</v>
      </c>
      <c r="B1060" s="195" t="s">
        <v>957</v>
      </c>
      <c r="C1060" s="50">
        <v>210936</v>
      </c>
      <c r="D1060" s="50">
        <v>210936</v>
      </c>
    </row>
    <row r="1061" spans="1:4" ht="22.5" customHeight="1" outlineLevel="3" x14ac:dyDescent="0.35">
      <c r="A1061" s="55" t="s">
        <v>2776</v>
      </c>
      <c r="B1061" s="195" t="s">
        <v>957</v>
      </c>
      <c r="C1061" s="50">
        <v>94248</v>
      </c>
      <c r="D1061" s="50">
        <v>94248</v>
      </c>
    </row>
    <row r="1062" spans="1:4" outlineLevel="3" x14ac:dyDescent="0.35">
      <c r="A1062" s="55" t="s">
        <v>2777</v>
      </c>
      <c r="B1062" s="195" t="s">
        <v>957</v>
      </c>
      <c r="C1062" s="50">
        <v>376992</v>
      </c>
      <c r="D1062" s="50">
        <v>376992</v>
      </c>
    </row>
    <row r="1063" spans="1:4" outlineLevel="3" x14ac:dyDescent="0.35">
      <c r="A1063" s="55" t="s">
        <v>2778</v>
      </c>
      <c r="B1063" s="195" t="s">
        <v>957</v>
      </c>
      <c r="C1063" s="50">
        <v>264792</v>
      </c>
      <c r="D1063" s="50">
        <v>264792</v>
      </c>
    </row>
    <row r="1064" spans="1:4" outlineLevel="3" x14ac:dyDescent="0.35">
      <c r="A1064" s="55" t="s">
        <v>1014</v>
      </c>
      <c r="B1064" s="195" t="s">
        <v>957</v>
      </c>
      <c r="C1064" s="50">
        <v>601392</v>
      </c>
      <c r="D1064" s="50">
        <v>601392</v>
      </c>
    </row>
    <row r="1065" spans="1:4" outlineLevel="3" x14ac:dyDescent="0.35">
      <c r="A1065" s="55" t="s">
        <v>2779</v>
      </c>
      <c r="B1065" s="195" t="s">
        <v>957</v>
      </c>
      <c r="C1065" s="50">
        <v>49368</v>
      </c>
      <c r="D1065" s="50">
        <v>49368</v>
      </c>
    </row>
    <row r="1066" spans="1:4" outlineLevel="3" x14ac:dyDescent="0.35">
      <c r="A1066" s="55" t="s">
        <v>2780</v>
      </c>
      <c r="B1066" s="195" t="s">
        <v>957</v>
      </c>
      <c r="C1066" s="50">
        <v>107712</v>
      </c>
      <c r="D1066" s="50">
        <v>107712</v>
      </c>
    </row>
    <row r="1067" spans="1:4" outlineLevel="3" x14ac:dyDescent="0.35">
      <c r="A1067" s="55" t="s">
        <v>2781</v>
      </c>
      <c r="B1067" s="195" t="s">
        <v>957</v>
      </c>
      <c r="C1067" s="50">
        <v>875160</v>
      </c>
      <c r="D1067" s="50">
        <v>875160</v>
      </c>
    </row>
    <row r="1068" spans="1:4" outlineLevel="3" x14ac:dyDescent="0.35">
      <c r="A1068" s="55" t="s">
        <v>2782</v>
      </c>
      <c r="B1068" s="195" t="s">
        <v>957</v>
      </c>
      <c r="C1068" s="50">
        <v>170544</v>
      </c>
      <c r="D1068" s="50">
        <v>170544</v>
      </c>
    </row>
    <row r="1069" spans="1:4" outlineLevel="3" x14ac:dyDescent="0.35">
      <c r="A1069" s="55" t="s">
        <v>1021</v>
      </c>
      <c r="B1069" s="195" t="s">
        <v>957</v>
      </c>
      <c r="C1069" s="50">
        <v>206448</v>
      </c>
      <c r="D1069" s="50">
        <v>206448</v>
      </c>
    </row>
    <row r="1070" spans="1:4" outlineLevel="3" x14ac:dyDescent="0.35">
      <c r="A1070" s="55" t="s">
        <v>2783</v>
      </c>
      <c r="B1070" s="195" t="s">
        <v>957</v>
      </c>
      <c r="C1070" s="50">
        <v>596904</v>
      </c>
      <c r="D1070" s="50">
        <v>596904</v>
      </c>
    </row>
    <row r="1071" spans="1:4" outlineLevel="3" x14ac:dyDescent="0.35">
      <c r="A1071" s="55" t="s">
        <v>2784</v>
      </c>
      <c r="B1071" s="195" t="s">
        <v>957</v>
      </c>
      <c r="C1071" s="50">
        <v>448800</v>
      </c>
      <c r="D1071" s="50">
        <v>448800</v>
      </c>
    </row>
    <row r="1072" spans="1:4" outlineLevel="3" x14ac:dyDescent="0.35">
      <c r="A1072" s="55" t="s">
        <v>2785</v>
      </c>
      <c r="B1072" s="195" t="s">
        <v>957</v>
      </c>
      <c r="C1072" s="50">
        <v>457776</v>
      </c>
      <c r="D1072" s="50">
        <v>457776</v>
      </c>
    </row>
    <row r="1073" spans="1:4" outlineLevel="3" x14ac:dyDescent="0.35">
      <c r="A1073" s="55" t="s">
        <v>2786</v>
      </c>
      <c r="B1073" s="195" t="s">
        <v>957</v>
      </c>
      <c r="C1073" s="50">
        <v>62832</v>
      </c>
      <c r="D1073" s="50">
        <v>62832</v>
      </c>
    </row>
    <row r="1074" spans="1:4" outlineLevel="3" x14ac:dyDescent="0.35">
      <c r="A1074" s="55" t="s">
        <v>2787</v>
      </c>
      <c r="B1074" s="195" t="s">
        <v>957</v>
      </c>
      <c r="C1074" s="50">
        <v>197472</v>
      </c>
      <c r="D1074" s="50">
        <v>197472</v>
      </c>
    </row>
    <row r="1075" spans="1:4" outlineLevel="3" x14ac:dyDescent="0.35">
      <c r="A1075" s="55" t="s">
        <v>1028</v>
      </c>
      <c r="B1075" s="195" t="s">
        <v>957</v>
      </c>
      <c r="C1075" s="50">
        <v>224400</v>
      </c>
      <c r="D1075" s="50">
        <v>224400</v>
      </c>
    </row>
    <row r="1076" spans="1:4" outlineLevel="3" x14ac:dyDescent="0.35">
      <c r="A1076" s="55" t="s">
        <v>1029</v>
      </c>
      <c r="B1076" s="195" t="s">
        <v>957</v>
      </c>
      <c r="C1076" s="50">
        <v>336600</v>
      </c>
      <c r="D1076" s="50">
        <v>336600</v>
      </c>
    </row>
    <row r="1077" spans="1:4" outlineLevel="3" x14ac:dyDescent="0.35">
      <c r="A1077" s="55" t="s">
        <v>2788</v>
      </c>
      <c r="B1077" s="195" t="s">
        <v>957</v>
      </c>
      <c r="C1077" s="50">
        <v>188496</v>
      </c>
      <c r="D1077" s="50">
        <v>188496</v>
      </c>
    </row>
    <row r="1078" spans="1:4" outlineLevel="3" x14ac:dyDescent="0.35">
      <c r="A1078" s="55" t="s">
        <v>2789</v>
      </c>
      <c r="B1078" s="195" t="s">
        <v>957</v>
      </c>
      <c r="C1078" s="50">
        <v>224400</v>
      </c>
      <c r="D1078" s="50">
        <v>224400</v>
      </c>
    </row>
    <row r="1079" spans="1:4" outlineLevel="3" x14ac:dyDescent="0.35">
      <c r="A1079" s="55" t="s">
        <v>2790</v>
      </c>
      <c r="B1079" s="195" t="s">
        <v>957</v>
      </c>
      <c r="C1079" s="50">
        <v>376992</v>
      </c>
      <c r="D1079" s="50">
        <v>376992</v>
      </c>
    </row>
    <row r="1080" spans="1:4" outlineLevel="3" x14ac:dyDescent="0.35">
      <c r="A1080" s="55" t="s">
        <v>2791</v>
      </c>
      <c r="B1080" s="195" t="s">
        <v>957</v>
      </c>
      <c r="C1080" s="50">
        <v>196416</v>
      </c>
      <c r="D1080" s="50">
        <v>196416</v>
      </c>
    </row>
    <row r="1081" spans="1:4" outlineLevel="3" x14ac:dyDescent="0.35">
      <c r="A1081" s="55" t="s">
        <v>1036</v>
      </c>
      <c r="B1081" s="195" t="s">
        <v>957</v>
      </c>
      <c r="C1081" s="50">
        <v>164560</v>
      </c>
      <c r="D1081" s="50">
        <v>164560</v>
      </c>
    </row>
    <row r="1082" spans="1:4" outlineLevel="3" x14ac:dyDescent="0.35">
      <c r="A1082" s="55" t="s">
        <v>2792</v>
      </c>
      <c r="B1082" s="195" t="s">
        <v>957</v>
      </c>
      <c r="C1082" s="50">
        <v>238986</v>
      </c>
      <c r="D1082" s="50">
        <v>238986</v>
      </c>
    </row>
    <row r="1083" spans="1:4" outlineLevel="3" x14ac:dyDescent="0.35">
      <c r="A1083" s="55" t="s">
        <v>1038</v>
      </c>
      <c r="B1083" s="195" t="s">
        <v>957</v>
      </c>
      <c r="C1083" s="50">
        <v>192984</v>
      </c>
      <c r="D1083" s="50">
        <v>192984</v>
      </c>
    </row>
    <row r="1084" spans="1:4" outlineLevel="3" x14ac:dyDescent="0.35">
      <c r="A1084" s="55" t="s">
        <v>2793</v>
      </c>
      <c r="B1084" s="195" t="s">
        <v>957</v>
      </c>
      <c r="C1084" s="50">
        <v>14080</v>
      </c>
      <c r="D1084" s="50">
        <v>14080</v>
      </c>
    </row>
    <row r="1085" spans="1:4" outlineLevel="3" x14ac:dyDescent="0.35">
      <c r="A1085" s="55" t="s">
        <v>1040</v>
      </c>
      <c r="B1085" s="195" t="s">
        <v>957</v>
      </c>
      <c r="C1085" s="50">
        <v>296208</v>
      </c>
      <c r="D1085" s="50">
        <v>296208</v>
      </c>
    </row>
    <row r="1086" spans="1:4" outlineLevel="3" x14ac:dyDescent="0.35">
      <c r="A1086" s="55" t="s">
        <v>2794</v>
      </c>
      <c r="B1086" s="195" t="s">
        <v>957</v>
      </c>
      <c r="C1086" s="50">
        <v>134640</v>
      </c>
      <c r="D1086" s="50">
        <v>134640</v>
      </c>
    </row>
    <row r="1087" spans="1:4" outlineLevel="3" x14ac:dyDescent="0.35">
      <c r="A1087" s="55" t="s">
        <v>2795</v>
      </c>
      <c r="B1087" s="195" t="s">
        <v>957</v>
      </c>
      <c r="C1087" s="50">
        <v>40392</v>
      </c>
      <c r="D1087" s="50">
        <v>40392</v>
      </c>
    </row>
    <row r="1088" spans="1:4" outlineLevel="3" x14ac:dyDescent="0.35">
      <c r="A1088" s="55" t="s">
        <v>1044</v>
      </c>
      <c r="B1088" s="195" t="s">
        <v>957</v>
      </c>
      <c r="C1088" s="50">
        <v>166056</v>
      </c>
      <c r="D1088" s="50">
        <v>166056</v>
      </c>
    </row>
    <row r="1089" spans="1:4" outlineLevel="3" x14ac:dyDescent="0.35">
      <c r="A1089" s="55" t="s">
        <v>2796</v>
      </c>
      <c r="B1089" s="195" t="s">
        <v>957</v>
      </c>
      <c r="C1089" s="50">
        <v>385968</v>
      </c>
      <c r="D1089" s="50">
        <v>385968</v>
      </c>
    </row>
    <row r="1090" spans="1:4" outlineLevel="3" x14ac:dyDescent="0.35">
      <c r="A1090" s="55" t="s">
        <v>2797</v>
      </c>
      <c r="B1090" s="195" t="s">
        <v>957</v>
      </c>
      <c r="C1090" s="50">
        <v>206448</v>
      </c>
      <c r="D1090" s="50">
        <v>206448</v>
      </c>
    </row>
    <row r="1091" spans="1:4" outlineLevel="3" x14ac:dyDescent="0.35">
      <c r="A1091" s="55" t="s">
        <v>1047</v>
      </c>
      <c r="B1091" s="195" t="s">
        <v>957</v>
      </c>
      <c r="C1091" s="50">
        <v>194480</v>
      </c>
      <c r="D1091" s="50">
        <v>194480</v>
      </c>
    </row>
    <row r="1092" spans="1:4" outlineLevel="3" x14ac:dyDescent="0.35">
      <c r="A1092" s="55" t="s">
        <v>2798</v>
      </c>
      <c r="B1092" s="195" t="s">
        <v>957</v>
      </c>
      <c r="C1092" s="50">
        <v>215424</v>
      </c>
      <c r="D1092" s="50">
        <v>215424</v>
      </c>
    </row>
    <row r="1093" spans="1:4" outlineLevel="3" x14ac:dyDescent="0.35">
      <c r="A1093" s="55" t="s">
        <v>2799</v>
      </c>
      <c r="B1093" s="195" t="s">
        <v>957</v>
      </c>
      <c r="C1093" s="50">
        <v>269280</v>
      </c>
      <c r="D1093" s="50">
        <v>269280</v>
      </c>
    </row>
    <row r="1094" spans="1:4" outlineLevel="3" x14ac:dyDescent="0.35">
      <c r="A1094" s="55" t="s">
        <v>1050</v>
      </c>
      <c r="B1094" s="195" t="s">
        <v>957</v>
      </c>
      <c r="C1094" s="50">
        <v>264792</v>
      </c>
      <c r="D1094" s="50">
        <v>264792</v>
      </c>
    </row>
    <row r="1095" spans="1:4" outlineLevel="3" x14ac:dyDescent="0.35">
      <c r="A1095" s="55" t="s">
        <v>2800</v>
      </c>
      <c r="B1095" s="195" t="s">
        <v>957</v>
      </c>
      <c r="C1095" s="50">
        <v>269280</v>
      </c>
      <c r="D1095" s="50">
        <v>269280</v>
      </c>
    </row>
    <row r="1096" spans="1:4" outlineLevel="3" x14ac:dyDescent="0.35">
      <c r="A1096" s="55" t="s">
        <v>2801</v>
      </c>
      <c r="B1096" s="195" t="s">
        <v>957</v>
      </c>
      <c r="C1096" s="50">
        <v>206712</v>
      </c>
      <c r="D1096" s="50">
        <v>206712</v>
      </c>
    </row>
    <row r="1097" spans="1:4" outlineLevel="3" x14ac:dyDescent="0.35">
      <c r="A1097" s="55" t="s">
        <v>2802</v>
      </c>
      <c r="B1097" s="195" t="s">
        <v>957</v>
      </c>
      <c r="C1097" s="50">
        <v>314160</v>
      </c>
      <c r="D1097" s="50">
        <v>314160</v>
      </c>
    </row>
    <row r="1098" spans="1:4" outlineLevel="3" x14ac:dyDescent="0.35">
      <c r="A1098" s="55" t="s">
        <v>2803</v>
      </c>
      <c r="B1098" s="195" t="s">
        <v>957</v>
      </c>
      <c r="C1098" s="50">
        <v>686664</v>
      </c>
      <c r="D1098" s="50">
        <v>686664</v>
      </c>
    </row>
    <row r="1099" spans="1:4" outlineLevel="3" x14ac:dyDescent="0.35">
      <c r="A1099" s="55" t="s">
        <v>2804</v>
      </c>
      <c r="B1099" s="195" t="s">
        <v>957</v>
      </c>
      <c r="C1099" s="50">
        <v>359040</v>
      </c>
      <c r="D1099" s="50">
        <v>359040</v>
      </c>
    </row>
    <row r="1100" spans="1:4" outlineLevel="3" x14ac:dyDescent="0.35">
      <c r="A1100" s="55" t="s">
        <v>2805</v>
      </c>
      <c r="B1100" s="195" t="s">
        <v>957</v>
      </c>
      <c r="C1100" s="50">
        <v>417384</v>
      </c>
      <c r="D1100" s="50">
        <v>417384</v>
      </c>
    </row>
    <row r="1101" spans="1:4" outlineLevel="3" x14ac:dyDescent="0.35">
      <c r="A1101" s="55" t="s">
        <v>2806</v>
      </c>
      <c r="B1101" s="195" t="s">
        <v>957</v>
      </c>
      <c r="C1101" s="50">
        <v>453288</v>
      </c>
      <c r="D1101" s="50">
        <v>453288</v>
      </c>
    </row>
    <row r="1102" spans="1:4" outlineLevel="3" x14ac:dyDescent="0.35">
      <c r="A1102" s="55" t="s">
        <v>2807</v>
      </c>
      <c r="B1102" s="195" t="s">
        <v>957</v>
      </c>
      <c r="C1102" s="50">
        <v>170544</v>
      </c>
      <c r="D1102" s="50">
        <v>170544</v>
      </c>
    </row>
    <row r="1103" spans="1:4" outlineLevel="3" x14ac:dyDescent="0.35">
      <c r="A1103" s="55" t="s">
        <v>2808</v>
      </c>
      <c r="B1103" s="195" t="s">
        <v>957</v>
      </c>
      <c r="C1103" s="50">
        <v>771936</v>
      </c>
      <c r="D1103" s="50">
        <v>771936</v>
      </c>
    </row>
    <row r="1104" spans="1:4" outlineLevel="3" x14ac:dyDescent="0.35">
      <c r="A1104" s="55" t="s">
        <v>2809</v>
      </c>
      <c r="B1104" s="195" t="s">
        <v>957</v>
      </c>
      <c r="C1104" s="50">
        <v>381480</v>
      </c>
      <c r="D1104" s="50">
        <v>381480</v>
      </c>
    </row>
    <row r="1105" spans="1:4" outlineLevel="3" x14ac:dyDescent="0.35">
      <c r="A1105" s="55" t="s">
        <v>2810</v>
      </c>
      <c r="B1105" s="195" t="s">
        <v>957</v>
      </c>
      <c r="C1105" s="50">
        <v>142120</v>
      </c>
      <c r="D1105" s="50">
        <v>142120</v>
      </c>
    </row>
    <row r="1106" spans="1:4" outlineLevel="3" x14ac:dyDescent="0.35">
      <c r="A1106" s="55" t="s">
        <v>2811</v>
      </c>
      <c r="B1106" s="195" t="s">
        <v>957</v>
      </c>
      <c r="C1106" s="50">
        <v>412896</v>
      </c>
      <c r="D1106" s="50">
        <v>412896</v>
      </c>
    </row>
    <row r="1107" spans="1:4" outlineLevel="3" x14ac:dyDescent="0.35">
      <c r="A1107" s="55" t="s">
        <v>1064</v>
      </c>
      <c r="B1107" s="195" t="s">
        <v>957</v>
      </c>
      <c r="C1107" s="50">
        <v>336600</v>
      </c>
      <c r="D1107" s="50">
        <v>336600</v>
      </c>
    </row>
    <row r="1108" spans="1:4" outlineLevel="3" x14ac:dyDescent="0.35">
      <c r="A1108" s="55" t="s">
        <v>1065</v>
      </c>
      <c r="B1108" s="195" t="s">
        <v>957</v>
      </c>
      <c r="C1108" s="50">
        <v>107712</v>
      </c>
      <c r="D1108" s="50">
        <v>107712</v>
      </c>
    </row>
    <row r="1109" spans="1:4" outlineLevel="3" x14ac:dyDescent="0.35">
      <c r="A1109" s="55" t="s">
        <v>2812</v>
      </c>
      <c r="B1109" s="195" t="s">
        <v>957</v>
      </c>
      <c r="C1109" s="50">
        <v>130152</v>
      </c>
      <c r="D1109" s="50">
        <v>130152</v>
      </c>
    </row>
    <row r="1110" spans="1:4" outlineLevel="3" x14ac:dyDescent="0.35">
      <c r="A1110" s="55" t="s">
        <v>1067</v>
      </c>
      <c r="B1110" s="195" t="s">
        <v>957</v>
      </c>
      <c r="C1110" s="50">
        <v>4488</v>
      </c>
      <c r="D1110" s="50">
        <v>4488</v>
      </c>
    </row>
    <row r="1111" spans="1:4" outlineLevel="3" x14ac:dyDescent="0.35">
      <c r="A1111" s="55" t="s">
        <v>1068</v>
      </c>
      <c r="B1111" s="195" t="s">
        <v>957</v>
      </c>
      <c r="C1111" s="50">
        <v>354552</v>
      </c>
      <c r="D1111" s="50">
        <v>354552</v>
      </c>
    </row>
    <row r="1112" spans="1:4" outlineLevel="3" x14ac:dyDescent="0.35">
      <c r="A1112" s="55" t="s">
        <v>2813</v>
      </c>
      <c r="B1112" s="195" t="s">
        <v>957</v>
      </c>
      <c r="C1112" s="50">
        <v>116688</v>
      </c>
      <c r="D1112" s="50">
        <v>116688</v>
      </c>
    </row>
    <row r="1113" spans="1:4" outlineLevel="3" x14ac:dyDescent="0.35">
      <c r="A1113" s="55" t="s">
        <v>2814</v>
      </c>
      <c r="B1113" s="195" t="s">
        <v>957</v>
      </c>
      <c r="C1113" s="50">
        <v>184008</v>
      </c>
      <c r="D1113" s="50">
        <v>184008</v>
      </c>
    </row>
    <row r="1114" spans="1:4" outlineLevel="3" x14ac:dyDescent="0.35">
      <c r="A1114" s="55" t="s">
        <v>2815</v>
      </c>
      <c r="B1114" s="195" t="s">
        <v>957</v>
      </c>
      <c r="C1114" s="50">
        <v>44880</v>
      </c>
      <c r="D1114" s="50">
        <v>44880</v>
      </c>
    </row>
    <row r="1115" spans="1:4" outlineLevel="3" x14ac:dyDescent="0.35">
      <c r="A1115" s="55" t="s">
        <v>2816</v>
      </c>
      <c r="B1115" s="195" t="s">
        <v>957</v>
      </c>
      <c r="C1115" s="50">
        <v>31416</v>
      </c>
      <c r="D1115" s="50">
        <v>31416</v>
      </c>
    </row>
    <row r="1116" spans="1:4" outlineLevel="3" x14ac:dyDescent="0.35">
      <c r="A1116" s="55" t="s">
        <v>2817</v>
      </c>
      <c r="B1116" s="195" t="s">
        <v>957</v>
      </c>
      <c r="C1116" s="50">
        <v>1005312</v>
      </c>
      <c r="D1116" s="50">
        <v>1005312</v>
      </c>
    </row>
    <row r="1117" spans="1:4" outlineLevel="3" x14ac:dyDescent="0.35">
      <c r="A1117" s="55" t="s">
        <v>2818</v>
      </c>
      <c r="B1117" s="195" t="s">
        <v>957</v>
      </c>
      <c r="C1117" s="50">
        <v>264792</v>
      </c>
      <c r="D1117" s="50">
        <v>264792</v>
      </c>
    </row>
    <row r="1118" spans="1:4" outlineLevel="3" x14ac:dyDescent="0.35">
      <c r="A1118" s="55" t="s">
        <v>1078</v>
      </c>
      <c r="B1118" s="195" t="s">
        <v>957</v>
      </c>
      <c r="C1118" s="50">
        <v>125664</v>
      </c>
      <c r="D1118" s="50">
        <v>125664</v>
      </c>
    </row>
    <row r="1119" spans="1:4" outlineLevel="3" x14ac:dyDescent="0.35">
      <c r="A1119" s="55" t="s">
        <v>1079</v>
      </c>
      <c r="B1119" s="195" t="s">
        <v>957</v>
      </c>
      <c r="C1119" s="50">
        <v>89760</v>
      </c>
      <c r="D1119" s="50">
        <v>89760</v>
      </c>
    </row>
    <row r="1120" spans="1:4" outlineLevel="3" x14ac:dyDescent="0.35">
      <c r="A1120" s="55" t="s">
        <v>2819</v>
      </c>
      <c r="B1120" s="195" t="s">
        <v>957</v>
      </c>
      <c r="C1120" s="50">
        <v>255816</v>
      </c>
      <c r="D1120" s="50">
        <v>255816</v>
      </c>
    </row>
    <row r="1121" spans="1:4" outlineLevel="3" x14ac:dyDescent="0.35">
      <c r="A1121" s="55" t="s">
        <v>2820</v>
      </c>
      <c r="B1121" s="195" t="s">
        <v>957</v>
      </c>
      <c r="C1121" s="50">
        <v>305184</v>
      </c>
      <c r="D1121" s="50">
        <v>305184</v>
      </c>
    </row>
    <row r="1122" spans="1:4" outlineLevel="3" x14ac:dyDescent="0.35">
      <c r="A1122" s="55" t="s">
        <v>2821</v>
      </c>
      <c r="B1122" s="195" t="s">
        <v>957</v>
      </c>
      <c r="C1122" s="50">
        <v>417384</v>
      </c>
      <c r="D1122" s="50">
        <v>417384</v>
      </c>
    </row>
    <row r="1123" spans="1:4" outlineLevel="3" x14ac:dyDescent="0.35">
      <c r="A1123" s="55" t="s">
        <v>2822</v>
      </c>
      <c r="B1123" s="195" t="s">
        <v>957</v>
      </c>
      <c r="C1123" s="50">
        <v>619344</v>
      </c>
      <c r="D1123" s="50">
        <v>619344</v>
      </c>
    </row>
    <row r="1124" spans="1:4" outlineLevel="3" x14ac:dyDescent="0.35">
      <c r="A1124" s="55" t="s">
        <v>1084</v>
      </c>
      <c r="B1124" s="195" t="s">
        <v>957</v>
      </c>
      <c r="C1124" s="50">
        <v>103224</v>
      </c>
      <c r="D1124" s="50">
        <v>103224</v>
      </c>
    </row>
    <row r="1125" spans="1:4" outlineLevel="3" x14ac:dyDescent="0.35">
      <c r="A1125" s="55" t="s">
        <v>2823</v>
      </c>
      <c r="B1125" s="195" t="s">
        <v>957</v>
      </c>
      <c r="C1125" s="50">
        <v>246840</v>
      </c>
      <c r="D1125" s="50">
        <v>246840</v>
      </c>
    </row>
    <row r="1126" spans="1:4" outlineLevel="3" x14ac:dyDescent="0.35">
      <c r="A1126" s="55" t="s">
        <v>2824</v>
      </c>
      <c r="B1126" s="195" t="s">
        <v>957</v>
      </c>
      <c r="C1126" s="50">
        <v>87296</v>
      </c>
      <c r="D1126" s="50">
        <v>87296</v>
      </c>
    </row>
    <row r="1127" spans="1:4" outlineLevel="3" x14ac:dyDescent="0.35">
      <c r="A1127" s="55" t="s">
        <v>2825</v>
      </c>
      <c r="B1127" s="195" t="s">
        <v>957</v>
      </c>
      <c r="C1127" s="50">
        <v>462264</v>
      </c>
      <c r="D1127" s="50">
        <v>462264</v>
      </c>
    </row>
    <row r="1128" spans="1:4" outlineLevel="3" x14ac:dyDescent="0.35">
      <c r="A1128" s="55" t="s">
        <v>2826</v>
      </c>
      <c r="B1128" s="195" t="s">
        <v>957</v>
      </c>
      <c r="C1128" s="50">
        <v>103224</v>
      </c>
      <c r="D1128" s="50">
        <v>103224</v>
      </c>
    </row>
    <row r="1129" spans="1:4" outlineLevel="3" x14ac:dyDescent="0.35">
      <c r="A1129" s="55" t="s">
        <v>2827</v>
      </c>
      <c r="B1129" s="195" t="s">
        <v>957</v>
      </c>
      <c r="C1129" s="50">
        <v>272712</v>
      </c>
      <c r="D1129" s="50">
        <v>272712</v>
      </c>
    </row>
    <row r="1130" spans="1:4" outlineLevel="3" x14ac:dyDescent="0.35">
      <c r="A1130" s="55" t="s">
        <v>2828</v>
      </c>
      <c r="B1130" s="195" t="s">
        <v>957</v>
      </c>
      <c r="C1130" s="50">
        <v>224400</v>
      </c>
      <c r="D1130" s="50">
        <v>224400</v>
      </c>
    </row>
    <row r="1131" spans="1:4" outlineLevel="3" x14ac:dyDescent="0.35">
      <c r="A1131" s="55" t="s">
        <v>2829</v>
      </c>
      <c r="B1131" s="195" t="s">
        <v>957</v>
      </c>
      <c r="C1131" s="50">
        <v>239360</v>
      </c>
      <c r="D1131" s="50">
        <v>239360</v>
      </c>
    </row>
    <row r="1132" spans="1:4" outlineLevel="3" x14ac:dyDescent="0.35">
      <c r="A1132" s="55" t="s">
        <v>2830</v>
      </c>
      <c r="B1132" s="195" t="s">
        <v>957</v>
      </c>
      <c r="C1132" s="50">
        <v>246840</v>
      </c>
      <c r="D1132" s="50">
        <v>246840</v>
      </c>
    </row>
    <row r="1133" spans="1:4" outlineLevel="3" x14ac:dyDescent="0.35">
      <c r="A1133" s="55" t="s">
        <v>2831</v>
      </c>
      <c r="B1133" s="195" t="s">
        <v>957</v>
      </c>
      <c r="C1133" s="50">
        <v>269280</v>
      </c>
      <c r="D1133" s="50">
        <v>269280</v>
      </c>
    </row>
    <row r="1134" spans="1:4" outlineLevel="3" x14ac:dyDescent="0.35">
      <c r="A1134" s="55" t="s">
        <v>2832</v>
      </c>
      <c r="B1134" s="195" t="s">
        <v>957</v>
      </c>
      <c r="C1134" s="50">
        <v>538740</v>
      </c>
      <c r="D1134" s="50">
        <v>538740</v>
      </c>
    </row>
    <row r="1135" spans="1:4" outlineLevel="3" x14ac:dyDescent="0.35">
      <c r="A1135" s="55" t="s">
        <v>2833</v>
      </c>
      <c r="B1135" s="195" t="s">
        <v>957</v>
      </c>
      <c r="C1135" s="50">
        <v>255816</v>
      </c>
      <c r="D1135" s="50">
        <v>255816</v>
      </c>
    </row>
    <row r="1136" spans="1:4" outlineLevel="3" x14ac:dyDescent="0.35">
      <c r="A1136" s="55" t="s">
        <v>2834</v>
      </c>
      <c r="B1136" s="195" t="s">
        <v>957</v>
      </c>
      <c r="C1136" s="50">
        <v>273768</v>
      </c>
      <c r="D1136" s="50">
        <v>273768</v>
      </c>
    </row>
    <row r="1137" spans="1:4" outlineLevel="3" x14ac:dyDescent="0.35">
      <c r="A1137" s="55" t="s">
        <v>1101</v>
      </c>
      <c r="B1137" s="195" t="s">
        <v>957</v>
      </c>
      <c r="C1137" s="50">
        <v>413600</v>
      </c>
      <c r="D1137" s="50">
        <v>413600</v>
      </c>
    </row>
    <row r="1138" spans="1:4" outlineLevel="3" x14ac:dyDescent="0.35">
      <c r="A1138" s="55" t="s">
        <v>2835</v>
      </c>
      <c r="B1138" s="195" t="s">
        <v>957</v>
      </c>
      <c r="C1138" s="50">
        <v>403920</v>
      </c>
      <c r="D1138" s="50">
        <v>403920</v>
      </c>
    </row>
    <row r="1139" spans="1:4" outlineLevel="3" x14ac:dyDescent="0.35">
      <c r="A1139" s="55" t="s">
        <v>1102</v>
      </c>
      <c r="B1139" s="195" t="s">
        <v>957</v>
      </c>
      <c r="C1139" s="50">
        <v>246840</v>
      </c>
      <c r="D1139" s="50">
        <v>246840</v>
      </c>
    </row>
    <row r="1140" spans="1:4" outlineLevel="3" x14ac:dyDescent="0.35">
      <c r="A1140" s="55" t="s">
        <v>1103</v>
      </c>
      <c r="B1140" s="195" t="s">
        <v>957</v>
      </c>
      <c r="C1140" s="50">
        <v>345576</v>
      </c>
      <c r="D1140" s="50">
        <v>345576</v>
      </c>
    </row>
    <row r="1141" spans="1:4" outlineLevel="3" x14ac:dyDescent="0.35">
      <c r="A1141" s="55" t="s">
        <v>1104</v>
      </c>
      <c r="B1141" s="195" t="s">
        <v>957</v>
      </c>
      <c r="C1141" s="50">
        <v>143616</v>
      </c>
      <c r="D1141" s="50">
        <v>143616</v>
      </c>
    </row>
    <row r="1142" spans="1:4" outlineLevel="3" x14ac:dyDescent="0.35">
      <c r="A1142" s="55" t="s">
        <v>2836</v>
      </c>
      <c r="B1142" s="195" t="s">
        <v>957</v>
      </c>
      <c r="C1142" s="50">
        <v>577456</v>
      </c>
      <c r="D1142" s="50">
        <v>577456</v>
      </c>
    </row>
    <row r="1143" spans="1:4" outlineLevel="3" x14ac:dyDescent="0.35">
      <c r="A1143" s="55" t="s">
        <v>2837</v>
      </c>
      <c r="B1143" s="195" t="s">
        <v>957</v>
      </c>
      <c r="C1143" s="50">
        <v>260920</v>
      </c>
      <c r="D1143" s="50">
        <v>260920</v>
      </c>
    </row>
    <row r="1144" spans="1:4" outlineLevel="3" x14ac:dyDescent="0.35">
      <c r="A1144" s="55" t="s">
        <v>2838</v>
      </c>
      <c r="B1144" s="195" t="s">
        <v>957</v>
      </c>
      <c r="C1144" s="50">
        <v>444444</v>
      </c>
      <c r="D1144" s="50">
        <v>444444</v>
      </c>
    </row>
    <row r="1145" spans="1:4" outlineLevel="3" x14ac:dyDescent="0.35">
      <c r="A1145" s="55" t="s">
        <v>1108</v>
      </c>
      <c r="B1145" s="195" t="s">
        <v>957</v>
      </c>
      <c r="C1145" s="50">
        <v>345576</v>
      </c>
      <c r="D1145" s="50">
        <v>345576</v>
      </c>
    </row>
    <row r="1146" spans="1:4" outlineLevel="3" x14ac:dyDescent="0.35">
      <c r="A1146" s="55" t="s">
        <v>1110</v>
      </c>
      <c r="B1146" s="195" t="s">
        <v>957</v>
      </c>
      <c r="C1146" s="50">
        <v>637296</v>
      </c>
      <c r="D1146" s="50">
        <v>637296</v>
      </c>
    </row>
    <row r="1147" spans="1:4" outlineLevel="3" x14ac:dyDescent="0.35">
      <c r="A1147" s="55" t="s">
        <v>1111</v>
      </c>
      <c r="B1147" s="195" t="s">
        <v>957</v>
      </c>
      <c r="C1147" s="50">
        <v>278256</v>
      </c>
      <c r="D1147" s="50">
        <v>278256</v>
      </c>
    </row>
    <row r="1148" spans="1:4" outlineLevel="3" x14ac:dyDescent="0.35">
      <c r="A1148" s="55" t="s">
        <v>2839</v>
      </c>
      <c r="B1148" s="195" t="s">
        <v>957</v>
      </c>
      <c r="C1148" s="50">
        <v>49368</v>
      </c>
      <c r="D1148" s="50">
        <v>49368</v>
      </c>
    </row>
    <row r="1149" spans="1:4" outlineLevel="3" x14ac:dyDescent="0.35">
      <c r="A1149" s="55" t="s">
        <v>1113</v>
      </c>
      <c r="B1149" s="195" t="s">
        <v>957</v>
      </c>
      <c r="C1149" s="50">
        <v>318648</v>
      </c>
      <c r="D1149" s="50">
        <v>318648</v>
      </c>
    </row>
    <row r="1150" spans="1:4" outlineLevel="3" x14ac:dyDescent="0.35">
      <c r="A1150" s="55" t="s">
        <v>2840</v>
      </c>
      <c r="B1150" s="195" t="s">
        <v>957</v>
      </c>
      <c r="C1150" s="50">
        <v>260304</v>
      </c>
      <c r="D1150" s="50">
        <v>260304</v>
      </c>
    </row>
    <row r="1151" spans="1:4" outlineLevel="3" x14ac:dyDescent="0.35">
      <c r="A1151" s="55" t="s">
        <v>2841</v>
      </c>
      <c r="B1151" s="195" t="s">
        <v>957</v>
      </c>
      <c r="C1151" s="50">
        <v>341088</v>
      </c>
      <c r="D1151" s="50">
        <v>341088</v>
      </c>
    </row>
    <row r="1152" spans="1:4" outlineLevel="3" x14ac:dyDescent="0.35">
      <c r="A1152" s="55" t="s">
        <v>2842</v>
      </c>
      <c r="B1152" s="195" t="s">
        <v>957</v>
      </c>
      <c r="C1152" s="50">
        <v>381480</v>
      </c>
      <c r="D1152" s="50">
        <v>381480</v>
      </c>
    </row>
    <row r="1153" spans="1:4" outlineLevel="3" x14ac:dyDescent="0.35">
      <c r="A1153" s="55" t="s">
        <v>2843</v>
      </c>
      <c r="B1153" s="195" t="s">
        <v>957</v>
      </c>
      <c r="C1153" s="50">
        <v>215424</v>
      </c>
      <c r="D1153" s="50">
        <v>215424</v>
      </c>
    </row>
    <row r="1154" spans="1:4" ht="21.75" customHeight="1" outlineLevel="3" x14ac:dyDescent="0.35">
      <c r="A1154" s="55" t="s">
        <v>1118</v>
      </c>
      <c r="B1154" s="195" t="s">
        <v>957</v>
      </c>
      <c r="C1154" s="50">
        <v>376992</v>
      </c>
      <c r="D1154" s="50">
        <v>376992</v>
      </c>
    </row>
    <row r="1155" spans="1:4" outlineLevel="3" x14ac:dyDescent="0.35">
      <c r="A1155" s="55" t="s">
        <v>2844</v>
      </c>
      <c r="B1155" s="195" t="s">
        <v>957</v>
      </c>
      <c r="C1155" s="50">
        <v>201960</v>
      </c>
      <c r="D1155" s="50">
        <v>201960</v>
      </c>
    </row>
    <row r="1156" spans="1:4" outlineLevel="3" x14ac:dyDescent="0.35">
      <c r="A1156" s="55" t="s">
        <v>2845</v>
      </c>
      <c r="B1156" s="195" t="s">
        <v>957</v>
      </c>
      <c r="C1156" s="50">
        <v>152572</v>
      </c>
      <c r="D1156" s="50">
        <v>152572</v>
      </c>
    </row>
    <row r="1157" spans="1:4" outlineLevel="3" x14ac:dyDescent="0.35">
      <c r="A1157" s="55" t="s">
        <v>2846</v>
      </c>
      <c r="B1157" s="195" t="s">
        <v>957</v>
      </c>
      <c r="C1157" s="50">
        <v>267960</v>
      </c>
      <c r="D1157" s="50">
        <v>267960</v>
      </c>
    </row>
    <row r="1158" spans="1:4" outlineLevel="3" x14ac:dyDescent="0.35">
      <c r="A1158" s="55" t="s">
        <v>2847</v>
      </c>
      <c r="B1158" s="195" t="s">
        <v>957</v>
      </c>
      <c r="C1158" s="50">
        <v>219912</v>
      </c>
      <c r="D1158" s="50">
        <v>219912</v>
      </c>
    </row>
    <row r="1159" spans="1:4" outlineLevel="3" x14ac:dyDescent="0.35">
      <c r="A1159" s="55" t="s">
        <v>1127</v>
      </c>
      <c r="B1159" s="195" t="s">
        <v>957</v>
      </c>
      <c r="C1159" s="50">
        <v>170544</v>
      </c>
      <c r="D1159" s="50">
        <v>170544</v>
      </c>
    </row>
    <row r="1160" spans="1:4" outlineLevel="3" x14ac:dyDescent="0.35">
      <c r="A1160" s="55" t="s">
        <v>1128</v>
      </c>
      <c r="B1160" s="195" t="s">
        <v>957</v>
      </c>
      <c r="C1160" s="50">
        <v>269280</v>
      </c>
      <c r="D1160" s="50">
        <v>269280</v>
      </c>
    </row>
    <row r="1161" spans="1:4" outlineLevel="3" x14ac:dyDescent="0.35">
      <c r="A1161" s="55" t="s">
        <v>2848</v>
      </c>
      <c r="B1161" s="195" t="s">
        <v>957</v>
      </c>
      <c r="C1161" s="50">
        <v>246840</v>
      </c>
      <c r="D1161" s="50">
        <v>246840</v>
      </c>
    </row>
    <row r="1162" spans="1:4" outlineLevel="3" x14ac:dyDescent="0.35">
      <c r="A1162" s="55" t="s">
        <v>2849</v>
      </c>
      <c r="B1162" s="195" t="s">
        <v>957</v>
      </c>
      <c r="C1162" s="50">
        <v>125664</v>
      </c>
      <c r="D1162" s="50">
        <v>125664</v>
      </c>
    </row>
    <row r="1163" spans="1:4" outlineLevel="3" x14ac:dyDescent="0.35">
      <c r="A1163" s="55" t="s">
        <v>2850</v>
      </c>
      <c r="B1163" s="195" t="s">
        <v>957</v>
      </c>
      <c r="C1163" s="50">
        <v>192984</v>
      </c>
      <c r="D1163" s="50">
        <v>192984</v>
      </c>
    </row>
    <row r="1164" spans="1:4" outlineLevel="3" x14ac:dyDescent="0.35">
      <c r="A1164" s="55" t="s">
        <v>2851</v>
      </c>
      <c r="B1164" s="195" t="s">
        <v>957</v>
      </c>
      <c r="C1164" s="50">
        <v>130152</v>
      </c>
      <c r="D1164" s="50">
        <v>130152</v>
      </c>
    </row>
    <row r="1165" spans="1:4" outlineLevel="3" x14ac:dyDescent="0.35">
      <c r="A1165" s="55" t="s">
        <v>2852</v>
      </c>
      <c r="B1165" s="195" t="s">
        <v>957</v>
      </c>
      <c r="C1165" s="50">
        <v>267410</v>
      </c>
      <c r="D1165" s="50">
        <v>267410</v>
      </c>
    </row>
    <row r="1166" spans="1:4" outlineLevel="3" x14ac:dyDescent="0.35">
      <c r="A1166" s="55" t="s">
        <v>2853</v>
      </c>
      <c r="B1166" s="195" t="s">
        <v>957</v>
      </c>
      <c r="C1166" s="50">
        <v>345576</v>
      </c>
      <c r="D1166" s="50">
        <v>345576</v>
      </c>
    </row>
    <row r="1167" spans="1:4" outlineLevel="3" x14ac:dyDescent="0.35">
      <c r="A1167" s="55" t="s">
        <v>2854</v>
      </c>
      <c r="B1167" s="195" t="s">
        <v>957</v>
      </c>
      <c r="C1167" s="50">
        <v>166056</v>
      </c>
      <c r="D1167" s="50">
        <v>166056</v>
      </c>
    </row>
    <row r="1168" spans="1:4" outlineLevel="3" x14ac:dyDescent="0.35">
      <c r="A1168" s="55" t="s">
        <v>1135</v>
      </c>
      <c r="B1168" s="195" t="s">
        <v>957</v>
      </c>
      <c r="C1168" s="50">
        <v>305184</v>
      </c>
      <c r="D1168" s="50">
        <v>305184</v>
      </c>
    </row>
    <row r="1169" spans="1:4" outlineLevel="3" x14ac:dyDescent="0.35">
      <c r="A1169" s="55" t="s">
        <v>2855</v>
      </c>
      <c r="B1169" s="195" t="s">
        <v>957</v>
      </c>
      <c r="C1169" s="50">
        <v>112200</v>
      </c>
      <c r="D1169" s="50">
        <v>112200</v>
      </c>
    </row>
    <row r="1170" spans="1:4" outlineLevel="3" x14ac:dyDescent="0.35">
      <c r="A1170" s="55" t="s">
        <v>2856</v>
      </c>
      <c r="B1170" s="195" t="s">
        <v>957</v>
      </c>
      <c r="C1170" s="50">
        <v>121176</v>
      </c>
      <c r="D1170" s="50">
        <v>121176</v>
      </c>
    </row>
    <row r="1171" spans="1:4" outlineLevel="3" x14ac:dyDescent="0.35">
      <c r="A1171" s="55" t="s">
        <v>1138</v>
      </c>
      <c r="B1171" s="195" t="s">
        <v>957</v>
      </c>
      <c r="C1171" s="50">
        <v>359040</v>
      </c>
      <c r="D1171" s="50">
        <v>359040</v>
      </c>
    </row>
    <row r="1172" spans="1:4" outlineLevel="3" x14ac:dyDescent="0.35">
      <c r="A1172" s="55" t="s">
        <v>2857</v>
      </c>
      <c r="B1172" s="195" t="s">
        <v>957</v>
      </c>
      <c r="C1172" s="50">
        <v>130152</v>
      </c>
      <c r="D1172" s="50">
        <v>130152</v>
      </c>
    </row>
    <row r="1173" spans="1:4" outlineLevel="3" x14ac:dyDescent="0.35">
      <c r="A1173" s="55" t="s">
        <v>1140</v>
      </c>
      <c r="B1173" s="195" t="s">
        <v>957</v>
      </c>
      <c r="C1173" s="50">
        <v>399432</v>
      </c>
      <c r="D1173" s="50">
        <v>399432</v>
      </c>
    </row>
    <row r="1174" spans="1:4" outlineLevel="3" x14ac:dyDescent="0.35">
      <c r="A1174" s="55" t="s">
        <v>1142</v>
      </c>
      <c r="B1174" s="195" t="s">
        <v>957</v>
      </c>
      <c r="C1174" s="50">
        <v>59840</v>
      </c>
      <c r="D1174" s="50">
        <v>59840</v>
      </c>
    </row>
    <row r="1175" spans="1:4" outlineLevel="3" x14ac:dyDescent="0.35">
      <c r="A1175" s="55" t="s">
        <v>2858</v>
      </c>
      <c r="B1175" s="195" t="s">
        <v>957</v>
      </c>
      <c r="C1175" s="50">
        <v>332112</v>
      </c>
      <c r="D1175" s="50">
        <v>332112</v>
      </c>
    </row>
    <row r="1176" spans="1:4" outlineLevel="3" x14ac:dyDescent="0.35">
      <c r="A1176" s="55" t="s">
        <v>1144</v>
      </c>
      <c r="B1176" s="195" t="s">
        <v>957</v>
      </c>
      <c r="C1176" s="50">
        <v>139128</v>
      </c>
      <c r="D1176" s="50">
        <v>139128</v>
      </c>
    </row>
    <row r="1177" spans="1:4" outlineLevel="3" x14ac:dyDescent="0.35">
      <c r="A1177" s="55" t="s">
        <v>2859</v>
      </c>
      <c r="B1177" s="195" t="s">
        <v>957</v>
      </c>
      <c r="C1177" s="50">
        <v>359040</v>
      </c>
      <c r="D1177" s="50">
        <v>359040</v>
      </c>
    </row>
    <row r="1178" spans="1:4" outlineLevel="3" x14ac:dyDescent="0.35">
      <c r="A1178" s="55" t="s">
        <v>1145</v>
      </c>
      <c r="B1178" s="195" t="s">
        <v>957</v>
      </c>
      <c r="C1178" s="50">
        <v>345576</v>
      </c>
      <c r="D1178" s="50">
        <v>345576</v>
      </c>
    </row>
    <row r="1179" spans="1:4" outlineLevel="3" x14ac:dyDescent="0.35">
      <c r="A1179" s="55" t="s">
        <v>2860</v>
      </c>
      <c r="B1179" s="195" t="s">
        <v>957</v>
      </c>
      <c r="C1179" s="50">
        <v>179520</v>
      </c>
      <c r="D1179" s="50">
        <v>179520</v>
      </c>
    </row>
    <row r="1180" spans="1:4" outlineLevel="3" x14ac:dyDescent="0.35">
      <c r="A1180" s="55" t="s">
        <v>2861</v>
      </c>
      <c r="B1180" s="195" t="s">
        <v>957</v>
      </c>
      <c r="C1180" s="50">
        <v>502656</v>
      </c>
      <c r="D1180" s="50">
        <v>502656</v>
      </c>
    </row>
    <row r="1181" spans="1:4" outlineLevel="3" x14ac:dyDescent="0.35">
      <c r="A1181" s="55" t="s">
        <v>1148</v>
      </c>
      <c r="B1181" s="195" t="s">
        <v>957</v>
      </c>
      <c r="C1181" s="50">
        <v>287232</v>
      </c>
      <c r="D1181" s="50">
        <v>287232</v>
      </c>
    </row>
    <row r="1182" spans="1:4" outlineLevel="3" x14ac:dyDescent="0.35">
      <c r="A1182" s="55" t="s">
        <v>2862</v>
      </c>
      <c r="B1182" s="195" t="s">
        <v>957</v>
      </c>
      <c r="C1182" s="50">
        <v>201960</v>
      </c>
      <c r="D1182" s="50">
        <v>201960</v>
      </c>
    </row>
    <row r="1183" spans="1:4" outlineLevel="3" x14ac:dyDescent="0.35">
      <c r="A1183" s="55" t="s">
        <v>1150</v>
      </c>
      <c r="B1183" s="195" t="s">
        <v>957</v>
      </c>
      <c r="C1183" s="50">
        <v>350064</v>
      </c>
      <c r="D1183" s="50">
        <v>350064</v>
      </c>
    </row>
    <row r="1184" spans="1:4" outlineLevel="3" x14ac:dyDescent="0.35">
      <c r="A1184" s="55" t="s">
        <v>2863</v>
      </c>
      <c r="B1184" s="195" t="s">
        <v>957</v>
      </c>
      <c r="C1184" s="50">
        <v>53856</v>
      </c>
      <c r="D1184" s="50">
        <v>53856</v>
      </c>
    </row>
    <row r="1185" spans="1:4" outlineLevel="3" x14ac:dyDescent="0.35">
      <c r="A1185" s="55" t="s">
        <v>2864</v>
      </c>
      <c r="B1185" s="195" t="s">
        <v>957</v>
      </c>
      <c r="C1185" s="50">
        <v>460768</v>
      </c>
      <c r="D1185" s="50">
        <v>460768</v>
      </c>
    </row>
    <row r="1186" spans="1:4" outlineLevel="3" x14ac:dyDescent="0.35">
      <c r="A1186" s="55" t="s">
        <v>2865</v>
      </c>
      <c r="B1186" s="195" t="s">
        <v>957</v>
      </c>
      <c r="C1186" s="50">
        <v>107712</v>
      </c>
      <c r="D1186" s="50">
        <v>107712</v>
      </c>
    </row>
    <row r="1187" spans="1:4" outlineLevel="3" x14ac:dyDescent="0.35">
      <c r="A1187" s="55" t="s">
        <v>2866</v>
      </c>
      <c r="B1187" s="195" t="s">
        <v>957</v>
      </c>
      <c r="C1187" s="50">
        <v>242352</v>
      </c>
      <c r="D1187" s="50">
        <v>242352</v>
      </c>
    </row>
    <row r="1188" spans="1:4" outlineLevel="3" x14ac:dyDescent="0.35">
      <c r="A1188" s="55" t="s">
        <v>2867</v>
      </c>
      <c r="B1188" s="195" t="s">
        <v>957</v>
      </c>
      <c r="C1188" s="50">
        <v>134640</v>
      </c>
      <c r="D1188" s="50">
        <v>134640</v>
      </c>
    </row>
    <row r="1189" spans="1:4" outlineLevel="3" x14ac:dyDescent="0.35">
      <c r="A1189" s="55" t="s">
        <v>2868</v>
      </c>
      <c r="B1189" s="195" t="s">
        <v>957</v>
      </c>
      <c r="C1189" s="50">
        <v>170544</v>
      </c>
      <c r="D1189" s="50">
        <v>170544</v>
      </c>
    </row>
    <row r="1190" spans="1:4" outlineLevel="3" x14ac:dyDescent="0.35">
      <c r="A1190" s="55" t="s">
        <v>2869</v>
      </c>
      <c r="B1190" s="195" t="s">
        <v>957</v>
      </c>
      <c r="C1190" s="50">
        <v>332112</v>
      </c>
      <c r="D1190" s="50">
        <v>332112</v>
      </c>
    </row>
    <row r="1191" spans="1:4" outlineLevel="3" x14ac:dyDescent="0.35">
      <c r="A1191" s="55" t="s">
        <v>2870</v>
      </c>
      <c r="B1191" s="195" t="s">
        <v>957</v>
      </c>
      <c r="C1191" s="50">
        <v>242352</v>
      </c>
      <c r="D1191" s="50">
        <v>242352</v>
      </c>
    </row>
    <row r="1192" spans="1:4" outlineLevel="3" x14ac:dyDescent="0.35">
      <c r="A1192" s="55" t="s">
        <v>2871</v>
      </c>
      <c r="B1192" s="195" t="s">
        <v>957</v>
      </c>
      <c r="C1192" s="50">
        <v>417384</v>
      </c>
      <c r="D1192" s="50">
        <v>417384</v>
      </c>
    </row>
    <row r="1193" spans="1:4" outlineLevel="3" x14ac:dyDescent="0.35">
      <c r="A1193" s="55" t="s">
        <v>2872</v>
      </c>
      <c r="B1193" s="195" t="s">
        <v>957</v>
      </c>
      <c r="C1193" s="50">
        <v>139128</v>
      </c>
      <c r="D1193" s="50">
        <v>139128</v>
      </c>
    </row>
    <row r="1194" spans="1:4" outlineLevel="3" x14ac:dyDescent="0.35">
      <c r="A1194" s="55" t="s">
        <v>2873</v>
      </c>
      <c r="B1194" s="195" t="s">
        <v>957</v>
      </c>
      <c r="C1194" s="50">
        <v>206448</v>
      </c>
      <c r="D1194" s="50">
        <v>206448</v>
      </c>
    </row>
    <row r="1195" spans="1:4" outlineLevel="3" x14ac:dyDescent="0.35">
      <c r="A1195" s="55" t="s">
        <v>2874</v>
      </c>
      <c r="B1195" s="195" t="s">
        <v>957</v>
      </c>
      <c r="C1195" s="50">
        <v>300696</v>
      </c>
      <c r="D1195" s="50">
        <v>300696</v>
      </c>
    </row>
    <row r="1196" spans="1:4" outlineLevel="3" x14ac:dyDescent="0.35">
      <c r="A1196" s="55" t="s">
        <v>1164</v>
      </c>
      <c r="B1196" s="195" t="s">
        <v>957</v>
      </c>
      <c r="C1196" s="50">
        <v>661496</v>
      </c>
      <c r="D1196" s="50">
        <v>661496</v>
      </c>
    </row>
    <row r="1197" spans="1:4" outlineLevel="3" x14ac:dyDescent="0.35">
      <c r="A1197" s="55" t="s">
        <v>2875</v>
      </c>
      <c r="B1197" s="195" t="s">
        <v>957</v>
      </c>
      <c r="C1197" s="50">
        <v>893112</v>
      </c>
      <c r="D1197" s="50">
        <v>893112</v>
      </c>
    </row>
    <row r="1198" spans="1:4" outlineLevel="3" x14ac:dyDescent="0.35">
      <c r="A1198" s="55" t="s">
        <v>1167</v>
      </c>
      <c r="B1198" s="195" t="s">
        <v>957</v>
      </c>
      <c r="C1198" s="50">
        <v>143616</v>
      </c>
      <c r="D1198" s="50">
        <v>143616</v>
      </c>
    </row>
    <row r="1199" spans="1:4" outlineLevel="3" x14ac:dyDescent="0.35">
      <c r="A1199" s="55" t="s">
        <v>2876</v>
      </c>
      <c r="B1199" s="195" t="s">
        <v>957</v>
      </c>
      <c r="C1199" s="50">
        <v>231044</v>
      </c>
      <c r="D1199" s="50">
        <v>231044</v>
      </c>
    </row>
    <row r="1200" spans="1:4" outlineLevel="3" x14ac:dyDescent="0.35">
      <c r="A1200" s="55" t="s">
        <v>2877</v>
      </c>
      <c r="B1200" s="195" t="s">
        <v>957</v>
      </c>
      <c r="C1200" s="50">
        <v>67320</v>
      </c>
      <c r="D1200" s="50">
        <v>67320</v>
      </c>
    </row>
    <row r="1201" spans="1:4" outlineLevel="3" x14ac:dyDescent="0.35">
      <c r="A1201" s="55" t="s">
        <v>1169</v>
      </c>
      <c r="B1201" s="195" t="s">
        <v>957</v>
      </c>
      <c r="C1201" s="50">
        <v>350064</v>
      </c>
      <c r="D1201" s="50">
        <v>350064</v>
      </c>
    </row>
    <row r="1202" spans="1:4" outlineLevel="3" x14ac:dyDescent="0.35">
      <c r="A1202" s="55" t="s">
        <v>2878</v>
      </c>
      <c r="B1202" s="195" t="s">
        <v>957</v>
      </c>
      <c r="C1202" s="50">
        <v>134640</v>
      </c>
      <c r="D1202" s="50">
        <v>134640</v>
      </c>
    </row>
    <row r="1203" spans="1:4" outlineLevel="3" x14ac:dyDescent="0.35">
      <c r="A1203" s="55" t="s">
        <v>2879</v>
      </c>
      <c r="B1203" s="195" t="s">
        <v>957</v>
      </c>
      <c r="C1203" s="50">
        <v>372504</v>
      </c>
      <c r="D1203" s="50">
        <v>372504</v>
      </c>
    </row>
    <row r="1204" spans="1:4" outlineLevel="3" x14ac:dyDescent="0.35">
      <c r="A1204" s="55" t="s">
        <v>1174</v>
      </c>
      <c r="B1204" s="195" t="s">
        <v>957</v>
      </c>
      <c r="C1204" s="50">
        <v>201960</v>
      </c>
      <c r="D1204" s="50">
        <v>201960</v>
      </c>
    </row>
    <row r="1205" spans="1:4" outlineLevel="3" x14ac:dyDescent="0.35">
      <c r="A1205" s="55" t="s">
        <v>2880</v>
      </c>
      <c r="B1205" s="195" t="s">
        <v>957</v>
      </c>
      <c r="C1205" s="50">
        <v>695640</v>
      </c>
      <c r="D1205" s="50">
        <v>695640</v>
      </c>
    </row>
    <row r="1206" spans="1:4" outlineLevel="3" x14ac:dyDescent="0.35">
      <c r="A1206" s="55" t="s">
        <v>2881</v>
      </c>
      <c r="B1206" s="195" t="s">
        <v>957</v>
      </c>
      <c r="C1206" s="50">
        <v>350064</v>
      </c>
      <c r="D1206" s="50">
        <v>350064</v>
      </c>
    </row>
    <row r="1207" spans="1:4" outlineLevel="3" x14ac:dyDescent="0.35">
      <c r="A1207" s="55" t="s">
        <v>1176</v>
      </c>
      <c r="B1207" s="195" t="s">
        <v>957</v>
      </c>
      <c r="C1207" s="50">
        <v>152592</v>
      </c>
      <c r="D1207" s="50">
        <v>152592</v>
      </c>
    </row>
    <row r="1208" spans="1:4" outlineLevel="3" x14ac:dyDescent="0.35">
      <c r="A1208" s="55" t="s">
        <v>2882</v>
      </c>
      <c r="B1208" s="195" t="s">
        <v>957</v>
      </c>
      <c r="C1208" s="50">
        <v>650760</v>
      </c>
      <c r="D1208" s="50">
        <v>650760</v>
      </c>
    </row>
    <row r="1209" spans="1:4" outlineLevel="3" x14ac:dyDescent="0.35">
      <c r="A1209" s="55" t="s">
        <v>2883</v>
      </c>
      <c r="B1209" s="195" t="s">
        <v>957</v>
      </c>
      <c r="C1209" s="50">
        <v>776424</v>
      </c>
      <c r="D1209" s="50">
        <v>776424</v>
      </c>
    </row>
    <row r="1210" spans="1:4" outlineLevel="3" x14ac:dyDescent="0.35">
      <c r="A1210" s="55" t="s">
        <v>2884</v>
      </c>
      <c r="B1210" s="195" t="s">
        <v>957</v>
      </c>
      <c r="C1210" s="50">
        <v>210936</v>
      </c>
      <c r="D1210" s="50">
        <v>210936</v>
      </c>
    </row>
    <row r="1211" spans="1:4" outlineLevel="3" x14ac:dyDescent="0.35">
      <c r="A1211" s="55" t="s">
        <v>2885</v>
      </c>
      <c r="B1211" s="195" t="s">
        <v>957</v>
      </c>
      <c r="C1211" s="50">
        <v>245718</v>
      </c>
      <c r="D1211" s="50">
        <v>245718</v>
      </c>
    </row>
    <row r="1212" spans="1:4" outlineLevel="3" x14ac:dyDescent="0.35">
      <c r="A1212" s="55" t="s">
        <v>2886</v>
      </c>
      <c r="B1212" s="195" t="s">
        <v>957</v>
      </c>
      <c r="C1212" s="50">
        <v>534072</v>
      </c>
      <c r="D1212" s="50">
        <v>534072</v>
      </c>
    </row>
    <row r="1213" spans="1:4" outlineLevel="3" x14ac:dyDescent="0.35">
      <c r="A1213" s="55" t="s">
        <v>2887</v>
      </c>
      <c r="B1213" s="195" t="s">
        <v>957</v>
      </c>
      <c r="C1213" s="50">
        <v>323136</v>
      </c>
      <c r="D1213" s="50">
        <v>323136</v>
      </c>
    </row>
    <row r="1214" spans="1:4" outlineLevel="3" x14ac:dyDescent="0.35">
      <c r="A1214" s="55" t="s">
        <v>1186</v>
      </c>
      <c r="B1214" s="195" t="s">
        <v>957</v>
      </c>
      <c r="C1214" s="50">
        <v>376992</v>
      </c>
      <c r="D1214" s="50">
        <v>376992</v>
      </c>
    </row>
    <row r="1215" spans="1:4" outlineLevel="3" x14ac:dyDescent="0.35">
      <c r="A1215" s="55" t="s">
        <v>2888</v>
      </c>
      <c r="B1215" s="195" t="s">
        <v>957</v>
      </c>
      <c r="C1215" s="50">
        <v>493680</v>
      </c>
      <c r="D1215" s="50">
        <v>493680</v>
      </c>
    </row>
    <row r="1216" spans="1:4" outlineLevel="3" x14ac:dyDescent="0.35">
      <c r="A1216" s="55" t="s">
        <v>2889</v>
      </c>
      <c r="B1216" s="195" t="s">
        <v>957</v>
      </c>
      <c r="C1216" s="50">
        <v>659736</v>
      </c>
      <c r="D1216" s="50">
        <v>659736</v>
      </c>
    </row>
    <row r="1217" spans="1:4" outlineLevel="3" x14ac:dyDescent="0.35">
      <c r="A1217" s="55" t="s">
        <v>2890</v>
      </c>
      <c r="B1217" s="195" t="s">
        <v>957</v>
      </c>
      <c r="C1217" s="50">
        <v>314160</v>
      </c>
      <c r="D1217" s="50">
        <v>314160</v>
      </c>
    </row>
    <row r="1218" spans="1:4" outlineLevel="3" x14ac:dyDescent="0.35">
      <c r="A1218" s="55" t="s">
        <v>1191</v>
      </c>
      <c r="B1218" s="195" t="s">
        <v>957</v>
      </c>
      <c r="C1218" s="50">
        <v>538560</v>
      </c>
      <c r="D1218" s="50">
        <v>538560</v>
      </c>
    </row>
    <row r="1219" spans="1:4" outlineLevel="3" x14ac:dyDescent="0.35">
      <c r="A1219" s="55" t="s">
        <v>1192</v>
      </c>
      <c r="B1219" s="195" t="s">
        <v>957</v>
      </c>
      <c r="C1219" s="50">
        <v>197472</v>
      </c>
      <c r="D1219" s="50">
        <v>197472</v>
      </c>
    </row>
    <row r="1220" spans="1:4" outlineLevel="3" x14ac:dyDescent="0.35">
      <c r="A1220" s="55" t="s">
        <v>2891</v>
      </c>
      <c r="B1220" s="195" t="s">
        <v>957</v>
      </c>
      <c r="C1220" s="50">
        <v>466752</v>
      </c>
      <c r="D1220" s="50">
        <v>466752</v>
      </c>
    </row>
    <row r="1221" spans="1:4" outlineLevel="3" x14ac:dyDescent="0.35">
      <c r="A1221" s="55" t="s">
        <v>2892</v>
      </c>
      <c r="B1221" s="195" t="s">
        <v>957</v>
      </c>
      <c r="C1221" s="50">
        <v>134640</v>
      </c>
      <c r="D1221" s="50">
        <v>134640</v>
      </c>
    </row>
    <row r="1222" spans="1:4" outlineLevel="3" x14ac:dyDescent="0.35">
      <c r="A1222" s="55" t="s">
        <v>1195</v>
      </c>
      <c r="B1222" s="195" t="s">
        <v>957</v>
      </c>
      <c r="C1222" s="50">
        <v>955944</v>
      </c>
      <c r="D1222" s="50">
        <v>955944</v>
      </c>
    </row>
    <row r="1223" spans="1:4" outlineLevel="3" x14ac:dyDescent="0.35">
      <c r="A1223" s="55" t="s">
        <v>1196</v>
      </c>
      <c r="B1223" s="195" t="s">
        <v>957</v>
      </c>
      <c r="C1223" s="50">
        <v>148104</v>
      </c>
      <c r="D1223" s="50">
        <v>148104</v>
      </c>
    </row>
    <row r="1224" spans="1:4" outlineLevel="3" x14ac:dyDescent="0.35">
      <c r="A1224" s="55" t="s">
        <v>2893</v>
      </c>
      <c r="B1224" s="195" t="s">
        <v>957</v>
      </c>
      <c r="C1224" s="50">
        <v>300696</v>
      </c>
      <c r="D1224" s="50">
        <v>300696</v>
      </c>
    </row>
    <row r="1225" spans="1:4" outlineLevel="3" x14ac:dyDescent="0.35">
      <c r="A1225" s="55" t="s">
        <v>2894</v>
      </c>
      <c r="B1225" s="195" t="s">
        <v>957</v>
      </c>
      <c r="C1225" s="50">
        <v>237864</v>
      </c>
      <c r="D1225" s="50">
        <v>237864</v>
      </c>
    </row>
    <row r="1226" spans="1:4" outlineLevel="3" x14ac:dyDescent="0.35">
      <c r="A1226" s="55" t="s">
        <v>1199</v>
      </c>
      <c r="B1226" s="195" t="s">
        <v>957</v>
      </c>
      <c r="C1226" s="50">
        <v>417384</v>
      </c>
      <c r="D1226" s="50">
        <v>417384</v>
      </c>
    </row>
    <row r="1227" spans="1:4" outlineLevel="3" x14ac:dyDescent="0.35">
      <c r="A1227" s="55" t="s">
        <v>2895</v>
      </c>
      <c r="B1227" s="195" t="s">
        <v>957</v>
      </c>
      <c r="C1227" s="50">
        <v>327624</v>
      </c>
      <c r="D1227" s="50">
        <v>327624</v>
      </c>
    </row>
    <row r="1228" spans="1:4" outlineLevel="3" x14ac:dyDescent="0.35">
      <c r="A1228" s="55" t="s">
        <v>2896</v>
      </c>
      <c r="B1228" s="195" t="s">
        <v>957</v>
      </c>
      <c r="C1228" s="50">
        <v>538560</v>
      </c>
      <c r="D1228" s="50">
        <v>538560</v>
      </c>
    </row>
    <row r="1229" spans="1:4" outlineLevel="3" x14ac:dyDescent="0.35">
      <c r="A1229" s="55" t="s">
        <v>2897</v>
      </c>
      <c r="B1229" s="195" t="s">
        <v>957</v>
      </c>
      <c r="C1229" s="50">
        <v>287232</v>
      </c>
      <c r="D1229" s="50">
        <v>287232</v>
      </c>
    </row>
    <row r="1230" spans="1:4" outlineLevel="3" x14ac:dyDescent="0.35">
      <c r="A1230" s="55" t="s">
        <v>2898</v>
      </c>
      <c r="B1230" s="195" t="s">
        <v>957</v>
      </c>
      <c r="C1230" s="50">
        <v>143616</v>
      </c>
      <c r="D1230" s="50">
        <v>143616</v>
      </c>
    </row>
    <row r="1231" spans="1:4" outlineLevel="3" x14ac:dyDescent="0.35">
      <c r="A1231" s="55" t="s">
        <v>2899</v>
      </c>
      <c r="B1231" s="195" t="s">
        <v>957</v>
      </c>
      <c r="C1231" s="50">
        <v>556512</v>
      </c>
      <c r="D1231" s="50">
        <v>556512</v>
      </c>
    </row>
    <row r="1232" spans="1:4" outlineLevel="3" x14ac:dyDescent="0.35">
      <c r="A1232" s="55" t="s">
        <v>2900</v>
      </c>
      <c r="B1232" s="195" t="s">
        <v>957</v>
      </c>
      <c r="C1232" s="50">
        <v>41140</v>
      </c>
      <c r="D1232" s="50">
        <v>41140</v>
      </c>
    </row>
    <row r="1233" spans="1:4" outlineLevel="3" x14ac:dyDescent="0.35">
      <c r="A1233" s="55" t="s">
        <v>2901</v>
      </c>
      <c r="B1233" s="195" t="s">
        <v>957</v>
      </c>
      <c r="C1233" s="50">
        <v>264792</v>
      </c>
      <c r="D1233" s="50">
        <v>264792</v>
      </c>
    </row>
    <row r="1234" spans="1:4" outlineLevel="3" x14ac:dyDescent="0.35">
      <c r="A1234" s="55" t="s">
        <v>2902</v>
      </c>
      <c r="B1234" s="195" t="s">
        <v>957</v>
      </c>
      <c r="C1234" s="50">
        <v>152592</v>
      </c>
      <c r="D1234" s="50">
        <v>152592</v>
      </c>
    </row>
    <row r="1235" spans="1:4" outlineLevel="3" x14ac:dyDescent="0.35">
      <c r="A1235" s="55" t="s">
        <v>2903</v>
      </c>
      <c r="B1235" s="195" t="s">
        <v>957</v>
      </c>
      <c r="C1235" s="50">
        <v>318648</v>
      </c>
      <c r="D1235" s="50">
        <v>318648</v>
      </c>
    </row>
    <row r="1236" spans="1:4" outlineLevel="3" x14ac:dyDescent="0.35">
      <c r="A1236" s="55" t="s">
        <v>2904</v>
      </c>
      <c r="B1236" s="195" t="s">
        <v>957</v>
      </c>
      <c r="C1236" s="50">
        <v>345576</v>
      </c>
      <c r="D1236" s="50">
        <v>345576</v>
      </c>
    </row>
    <row r="1237" spans="1:4" outlineLevel="3" x14ac:dyDescent="0.35">
      <c r="A1237" s="55" t="s">
        <v>2905</v>
      </c>
      <c r="B1237" s="195" t="s">
        <v>957</v>
      </c>
      <c r="C1237" s="50">
        <v>399432</v>
      </c>
      <c r="D1237" s="50">
        <v>399432</v>
      </c>
    </row>
    <row r="1238" spans="1:4" outlineLevel="3" x14ac:dyDescent="0.35">
      <c r="A1238" s="55" t="s">
        <v>1211</v>
      </c>
      <c r="B1238" s="195" t="s">
        <v>957</v>
      </c>
      <c r="C1238" s="50">
        <v>673200</v>
      </c>
      <c r="D1238" s="50">
        <v>673200</v>
      </c>
    </row>
    <row r="1239" spans="1:4" outlineLevel="3" x14ac:dyDescent="0.35">
      <c r="A1239" s="55" t="s">
        <v>2906</v>
      </c>
      <c r="B1239" s="195" t="s">
        <v>957</v>
      </c>
      <c r="C1239" s="50">
        <v>251328</v>
      </c>
      <c r="D1239" s="50">
        <v>251328</v>
      </c>
    </row>
    <row r="1240" spans="1:4" outlineLevel="3" x14ac:dyDescent="0.35">
      <c r="A1240" s="55" t="s">
        <v>1214</v>
      </c>
      <c r="B1240" s="195" t="s">
        <v>957</v>
      </c>
      <c r="C1240" s="50">
        <v>471240</v>
      </c>
      <c r="D1240" s="50">
        <v>471240</v>
      </c>
    </row>
    <row r="1241" spans="1:4" outlineLevel="3" x14ac:dyDescent="0.35">
      <c r="A1241" s="55" t="s">
        <v>1215</v>
      </c>
      <c r="B1241" s="195" t="s">
        <v>957</v>
      </c>
      <c r="C1241" s="50">
        <v>1297032</v>
      </c>
      <c r="D1241" s="50">
        <v>1297032</v>
      </c>
    </row>
    <row r="1242" spans="1:4" outlineLevel="3" x14ac:dyDescent="0.35">
      <c r="A1242" s="55" t="s">
        <v>1215</v>
      </c>
      <c r="B1242" s="195" t="s">
        <v>957</v>
      </c>
      <c r="C1242" s="50">
        <v>336600</v>
      </c>
      <c r="D1242" s="50">
        <v>336600</v>
      </c>
    </row>
    <row r="1243" spans="1:4" outlineLevel="3" x14ac:dyDescent="0.35">
      <c r="A1243" s="55" t="s">
        <v>2907</v>
      </c>
      <c r="B1243" s="195" t="s">
        <v>957</v>
      </c>
      <c r="C1243" s="50">
        <v>341088</v>
      </c>
      <c r="D1243" s="50">
        <v>341088</v>
      </c>
    </row>
    <row r="1244" spans="1:4" outlineLevel="3" x14ac:dyDescent="0.35">
      <c r="A1244" s="55" t="s">
        <v>2908</v>
      </c>
      <c r="B1244" s="195" t="s">
        <v>957</v>
      </c>
      <c r="C1244" s="50">
        <v>592416</v>
      </c>
      <c r="D1244" s="50">
        <v>592416</v>
      </c>
    </row>
    <row r="1245" spans="1:4" outlineLevel="3" x14ac:dyDescent="0.35">
      <c r="A1245" s="55" t="s">
        <v>2909</v>
      </c>
      <c r="B1245" s="195" t="s">
        <v>957</v>
      </c>
      <c r="C1245" s="50">
        <v>130152</v>
      </c>
      <c r="D1245" s="50">
        <v>130152</v>
      </c>
    </row>
    <row r="1246" spans="1:4" outlineLevel="3" x14ac:dyDescent="0.35">
      <c r="A1246" s="55" t="s">
        <v>1221</v>
      </c>
      <c r="B1246" s="195" t="s">
        <v>957</v>
      </c>
      <c r="C1246" s="50">
        <v>255816</v>
      </c>
      <c r="D1246" s="50">
        <v>255816</v>
      </c>
    </row>
    <row r="1247" spans="1:4" outlineLevel="3" x14ac:dyDescent="0.35">
      <c r="A1247" s="55" t="s">
        <v>2910</v>
      </c>
      <c r="B1247" s="195" t="s">
        <v>957</v>
      </c>
      <c r="C1247" s="50">
        <v>67320</v>
      </c>
      <c r="D1247" s="50">
        <v>67320</v>
      </c>
    </row>
    <row r="1248" spans="1:4" outlineLevel="3" x14ac:dyDescent="0.35">
      <c r="A1248" s="55" t="s">
        <v>2911</v>
      </c>
      <c r="B1248" s="195" t="s">
        <v>957</v>
      </c>
      <c r="C1248" s="50">
        <v>408408</v>
      </c>
      <c r="D1248" s="50">
        <v>408408</v>
      </c>
    </row>
    <row r="1249" spans="1:4" outlineLevel="3" x14ac:dyDescent="0.35">
      <c r="A1249" s="55" t="s">
        <v>2912</v>
      </c>
      <c r="B1249" s="195" t="s">
        <v>957</v>
      </c>
      <c r="C1249" s="50">
        <v>197472</v>
      </c>
      <c r="D1249" s="50">
        <v>197472</v>
      </c>
    </row>
    <row r="1250" spans="1:4" outlineLevel="3" x14ac:dyDescent="0.35">
      <c r="A1250" s="55" t="s">
        <v>1226</v>
      </c>
      <c r="B1250" s="195" t="s">
        <v>957</v>
      </c>
      <c r="C1250" s="50">
        <v>924528</v>
      </c>
      <c r="D1250" s="50">
        <v>924528</v>
      </c>
    </row>
    <row r="1251" spans="1:4" outlineLevel="3" x14ac:dyDescent="0.35">
      <c r="A1251" s="55" t="s">
        <v>1227</v>
      </c>
      <c r="B1251" s="195" t="s">
        <v>957</v>
      </c>
      <c r="C1251" s="50">
        <v>1166880</v>
      </c>
      <c r="D1251" s="50">
        <v>1166880</v>
      </c>
    </row>
    <row r="1252" spans="1:4" outlineLevel="3" x14ac:dyDescent="0.35">
      <c r="A1252" s="55" t="s">
        <v>2913</v>
      </c>
      <c r="B1252" s="195" t="s">
        <v>957</v>
      </c>
      <c r="C1252" s="50">
        <v>94248</v>
      </c>
      <c r="D1252" s="50">
        <v>94248</v>
      </c>
    </row>
    <row r="1253" spans="1:4" outlineLevel="3" x14ac:dyDescent="0.35">
      <c r="A1253" s="55" t="s">
        <v>1229</v>
      </c>
      <c r="B1253" s="195" t="s">
        <v>957</v>
      </c>
      <c r="C1253" s="50">
        <v>116688</v>
      </c>
      <c r="D1253" s="50">
        <v>116688</v>
      </c>
    </row>
    <row r="1254" spans="1:4" outlineLevel="3" x14ac:dyDescent="0.35">
      <c r="A1254" s="55" t="s">
        <v>2914</v>
      </c>
      <c r="B1254" s="195" t="s">
        <v>957</v>
      </c>
      <c r="C1254" s="50">
        <v>67320</v>
      </c>
      <c r="D1254" s="50">
        <v>67320</v>
      </c>
    </row>
    <row r="1255" spans="1:4" outlineLevel="3" x14ac:dyDescent="0.35">
      <c r="A1255" s="55" t="s">
        <v>2914</v>
      </c>
      <c r="B1255" s="195" t="s">
        <v>957</v>
      </c>
      <c r="C1255" s="50">
        <v>179520</v>
      </c>
      <c r="D1255" s="50">
        <v>179520</v>
      </c>
    </row>
    <row r="1256" spans="1:4" outlineLevel="3" x14ac:dyDescent="0.35">
      <c r="A1256" s="55" t="s">
        <v>2915</v>
      </c>
      <c r="B1256" s="195" t="s">
        <v>957</v>
      </c>
      <c r="C1256" s="50">
        <v>210936</v>
      </c>
      <c r="D1256" s="50">
        <v>210936</v>
      </c>
    </row>
    <row r="1257" spans="1:4" outlineLevel="3" x14ac:dyDescent="0.35">
      <c r="A1257" s="55" t="s">
        <v>1233</v>
      </c>
      <c r="B1257" s="195" t="s">
        <v>957</v>
      </c>
      <c r="C1257" s="50">
        <v>139128</v>
      </c>
      <c r="D1257" s="50">
        <v>139128</v>
      </c>
    </row>
    <row r="1258" spans="1:4" outlineLevel="3" x14ac:dyDescent="0.35">
      <c r="A1258" s="55" t="s">
        <v>2916</v>
      </c>
      <c r="B1258" s="195" t="s">
        <v>957</v>
      </c>
      <c r="C1258" s="50">
        <v>71808</v>
      </c>
      <c r="D1258" s="50">
        <v>71808</v>
      </c>
    </row>
    <row r="1259" spans="1:4" ht="16.149999999999999" customHeight="1" outlineLevel="3" x14ac:dyDescent="0.35">
      <c r="A1259" s="55" t="s">
        <v>1235</v>
      </c>
      <c r="B1259" s="195" t="s">
        <v>957</v>
      </c>
      <c r="C1259" s="50">
        <v>296208</v>
      </c>
      <c r="D1259" s="50">
        <v>296208</v>
      </c>
    </row>
    <row r="1260" spans="1:4" outlineLevel="3" x14ac:dyDescent="0.35">
      <c r="A1260" s="55" t="s">
        <v>2917</v>
      </c>
      <c r="B1260" s="195" t="s">
        <v>957</v>
      </c>
      <c r="C1260" s="50">
        <v>179520</v>
      </c>
      <c r="D1260" s="50">
        <v>179520</v>
      </c>
    </row>
    <row r="1261" spans="1:4" outlineLevel="3" x14ac:dyDescent="0.35">
      <c r="A1261" s="55" t="s">
        <v>1237</v>
      </c>
      <c r="B1261" s="195" t="s">
        <v>957</v>
      </c>
      <c r="C1261" s="50">
        <v>53756</v>
      </c>
      <c r="D1261" s="50">
        <v>53756</v>
      </c>
    </row>
    <row r="1262" spans="1:4" outlineLevel="3" x14ac:dyDescent="0.35">
      <c r="A1262" s="55" t="s">
        <v>1238</v>
      </c>
      <c r="B1262" s="195" t="s">
        <v>957</v>
      </c>
      <c r="C1262" s="50">
        <v>171600</v>
      </c>
      <c r="D1262" s="50">
        <v>171600</v>
      </c>
    </row>
    <row r="1263" spans="1:4" outlineLevel="3" x14ac:dyDescent="0.35">
      <c r="A1263" s="55" t="s">
        <v>2918</v>
      </c>
      <c r="B1263" s="195" t="s">
        <v>957</v>
      </c>
      <c r="C1263" s="50">
        <v>376992</v>
      </c>
      <c r="D1263" s="50">
        <v>376992</v>
      </c>
    </row>
    <row r="1264" spans="1:4" outlineLevel="3" x14ac:dyDescent="0.35">
      <c r="A1264" s="55" t="s">
        <v>2919</v>
      </c>
      <c r="B1264" s="195" t="s">
        <v>957</v>
      </c>
      <c r="C1264" s="50">
        <v>471240</v>
      </c>
      <c r="D1264" s="50">
        <v>471240</v>
      </c>
    </row>
    <row r="1265" spans="1:4" outlineLevel="3" x14ac:dyDescent="0.35">
      <c r="A1265" s="55" t="s">
        <v>1241</v>
      </c>
      <c r="B1265" s="195" t="s">
        <v>957</v>
      </c>
      <c r="C1265" s="50">
        <v>637296</v>
      </c>
      <c r="D1265" s="50">
        <v>637296</v>
      </c>
    </row>
    <row r="1266" spans="1:4" outlineLevel="3" x14ac:dyDescent="0.35">
      <c r="A1266" s="55" t="s">
        <v>2920</v>
      </c>
      <c r="B1266" s="195" t="s">
        <v>957</v>
      </c>
      <c r="C1266" s="50">
        <v>323136</v>
      </c>
      <c r="D1266" s="50">
        <v>323136</v>
      </c>
    </row>
    <row r="1267" spans="1:4" outlineLevel="3" x14ac:dyDescent="0.35">
      <c r="A1267" s="55" t="s">
        <v>2921</v>
      </c>
      <c r="B1267" s="195" t="s">
        <v>957</v>
      </c>
      <c r="C1267" s="50">
        <v>258060</v>
      </c>
      <c r="D1267" s="50">
        <v>258060</v>
      </c>
    </row>
    <row r="1268" spans="1:4" outlineLevel="3" x14ac:dyDescent="0.35">
      <c r="A1268" s="55" t="s">
        <v>2922</v>
      </c>
      <c r="B1268" s="195" t="s">
        <v>957</v>
      </c>
      <c r="C1268" s="50">
        <v>148104</v>
      </c>
      <c r="D1268" s="50">
        <v>148104</v>
      </c>
    </row>
    <row r="1269" spans="1:4" outlineLevel="3" x14ac:dyDescent="0.35">
      <c r="A1269" s="55" t="s">
        <v>2923</v>
      </c>
      <c r="B1269" s="195" t="s">
        <v>957</v>
      </c>
      <c r="C1269" s="50">
        <v>220660</v>
      </c>
      <c r="D1269" s="50">
        <v>220660</v>
      </c>
    </row>
    <row r="1270" spans="1:4" outlineLevel="3" x14ac:dyDescent="0.35">
      <c r="A1270" s="55" t="s">
        <v>2924</v>
      </c>
      <c r="B1270" s="195" t="s">
        <v>957</v>
      </c>
      <c r="C1270" s="50">
        <v>94248</v>
      </c>
      <c r="D1270" s="50">
        <v>94248</v>
      </c>
    </row>
    <row r="1271" spans="1:4" outlineLevel="3" x14ac:dyDescent="0.35">
      <c r="A1271" s="55" t="s">
        <v>1247</v>
      </c>
      <c r="B1271" s="195" t="s">
        <v>957</v>
      </c>
      <c r="C1271" s="50">
        <v>736032</v>
      </c>
      <c r="D1271" s="50">
        <v>736032</v>
      </c>
    </row>
    <row r="1272" spans="1:4" outlineLevel="3" x14ac:dyDescent="0.35">
      <c r="A1272" s="55" t="s">
        <v>1248</v>
      </c>
      <c r="B1272" s="195" t="s">
        <v>957</v>
      </c>
      <c r="C1272" s="50">
        <v>471240</v>
      </c>
      <c r="D1272" s="50">
        <v>471240</v>
      </c>
    </row>
    <row r="1273" spans="1:4" outlineLevel="3" x14ac:dyDescent="0.35">
      <c r="A1273" s="55" t="s">
        <v>2925</v>
      </c>
      <c r="B1273" s="195" t="s">
        <v>957</v>
      </c>
      <c r="C1273" s="50">
        <v>80784</v>
      </c>
      <c r="D1273" s="50">
        <v>80784</v>
      </c>
    </row>
    <row r="1274" spans="1:4" outlineLevel="3" x14ac:dyDescent="0.35">
      <c r="A1274" s="55" t="s">
        <v>2926</v>
      </c>
      <c r="B1274" s="195" t="s">
        <v>957</v>
      </c>
      <c r="C1274" s="50">
        <v>305184</v>
      </c>
      <c r="D1274" s="50">
        <v>305184</v>
      </c>
    </row>
    <row r="1275" spans="1:4" outlineLevel="3" x14ac:dyDescent="0.35">
      <c r="A1275" s="55" t="s">
        <v>2927</v>
      </c>
      <c r="B1275" s="195" t="s">
        <v>957</v>
      </c>
      <c r="C1275" s="50">
        <v>157080</v>
      </c>
      <c r="D1275" s="50">
        <v>157080</v>
      </c>
    </row>
    <row r="1276" spans="1:4" outlineLevel="3" x14ac:dyDescent="0.35">
      <c r="A1276" s="55" t="s">
        <v>2928</v>
      </c>
      <c r="B1276" s="195" t="s">
        <v>957</v>
      </c>
      <c r="C1276" s="50">
        <v>547536</v>
      </c>
      <c r="D1276" s="50">
        <v>547536</v>
      </c>
    </row>
    <row r="1277" spans="1:4" outlineLevel="3" x14ac:dyDescent="0.35">
      <c r="A1277" s="55" t="s">
        <v>1254</v>
      </c>
      <c r="B1277" s="195" t="s">
        <v>957</v>
      </c>
      <c r="C1277" s="50">
        <v>40392</v>
      </c>
      <c r="D1277" s="50">
        <v>40392</v>
      </c>
    </row>
    <row r="1278" spans="1:4" outlineLevel="3" x14ac:dyDescent="0.35">
      <c r="A1278" s="55" t="s">
        <v>1255</v>
      </c>
      <c r="B1278" s="195" t="s">
        <v>957</v>
      </c>
      <c r="C1278" s="50">
        <v>31416</v>
      </c>
      <c r="D1278" s="50">
        <v>31416</v>
      </c>
    </row>
    <row r="1279" spans="1:4" outlineLevel="3" x14ac:dyDescent="0.35">
      <c r="A1279" s="55" t="s">
        <v>2929</v>
      </c>
      <c r="B1279" s="195" t="s">
        <v>957</v>
      </c>
      <c r="C1279" s="50">
        <v>269280</v>
      </c>
      <c r="D1279" s="50">
        <v>269280</v>
      </c>
    </row>
    <row r="1280" spans="1:4" outlineLevel="3" x14ac:dyDescent="0.35">
      <c r="A1280" s="55" t="s">
        <v>1257</v>
      </c>
      <c r="B1280" s="195" t="s">
        <v>957</v>
      </c>
      <c r="C1280" s="50">
        <v>90816</v>
      </c>
      <c r="D1280" s="50">
        <v>90816</v>
      </c>
    </row>
    <row r="1281" spans="1:4" outlineLevel="3" x14ac:dyDescent="0.35">
      <c r="A1281" s="55" t="s">
        <v>2930</v>
      </c>
      <c r="B1281" s="195" t="s">
        <v>957</v>
      </c>
      <c r="C1281" s="50">
        <v>22440</v>
      </c>
      <c r="D1281" s="50">
        <v>22440</v>
      </c>
    </row>
    <row r="1282" spans="1:4" outlineLevel="3" x14ac:dyDescent="0.35">
      <c r="A1282" s="55" t="s">
        <v>2931</v>
      </c>
      <c r="B1282" s="195" t="s">
        <v>957</v>
      </c>
      <c r="C1282" s="50">
        <v>884136</v>
      </c>
      <c r="D1282" s="50">
        <v>884136</v>
      </c>
    </row>
    <row r="1283" spans="1:4" outlineLevel="3" x14ac:dyDescent="0.35">
      <c r="A1283" s="55" t="s">
        <v>2932</v>
      </c>
      <c r="B1283" s="195" t="s">
        <v>957</v>
      </c>
      <c r="C1283" s="50">
        <v>251328</v>
      </c>
      <c r="D1283" s="50">
        <v>251328</v>
      </c>
    </row>
    <row r="1284" spans="1:4" outlineLevel="3" x14ac:dyDescent="0.35">
      <c r="A1284" s="55" t="s">
        <v>2933</v>
      </c>
      <c r="B1284" s="195" t="s">
        <v>957</v>
      </c>
      <c r="C1284" s="50">
        <v>368016</v>
      </c>
      <c r="D1284" s="50">
        <v>368016</v>
      </c>
    </row>
    <row r="1285" spans="1:4" outlineLevel="3" x14ac:dyDescent="0.35">
      <c r="A1285" s="55" t="s">
        <v>2934</v>
      </c>
      <c r="B1285" s="195" t="s">
        <v>957</v>
      </c>
      <c r="C1285" s="50">
        <v>718080</v>
      </c>
      <c r="D1285" s="50">
        <v>718080</v>
      </c>
    </row>
    <row r="1286" spans="1:4" outlineLevel="3" x14ac:dyDescent="0.35">
      <c r="A1286" s="55" t="s">
        <v>1264</v>
      </c>
      <c r="B1286" s="195" t="s">
        <v>957</v>
      </c>
      <c r="C1286" s="50">
        <v>107712</v>
      </c>
      <c r="D1286" s="50">
        <v>107712</v>
      </c>
    </row>
    <row r="1287" spans="1:4" outlineLevel="3" x14ac:dyDescent="0.35">
      <c r="A1287" s="55" t="s">
        <v>2935</v>
      </c>
      <c r="B1287" s="195" t="s">
        <v>957</v>
      </c>
      <c r="C1287" s="50">
        <v>13090</v>
      </c>
      <c r="D1287" s="50">
        <v>13090</v>
      </c>
    </row>
    <row r="1288" spans="1:4" outlineLevel="3" x14ac:dyDescent="0.35">
      <c r="A1288" s="55" t="s">
        <v>2936</v>
      </c>
      <c r="B1288" s="195" t="s">
        <v>957</v>
      </c>
      <c r="C1288" s="50">
        <v>368016</v>
      </c>
      <c r="D1288" s="50">
        <v>368016</v>
      </c>
    </row>
    <row r="1289" spans="1:4" outlineLevel="3" x14ac:dyDescent="0.35">
      <c r="A1289" s="55" t="s">
        <v>1268</v>
      </c>
      <c r="B1289" s="195" t="s">
        <v>957</v>
      </c>
      <c r="C1289" s="50">
        <v>161568</v>
      </c>
      <c r="D1289" s="50">
        <v>161568</v>
      </c>
    </row>
    <row r="1290" spans="1:4" outlineLevel="3" x14ac:dyDescent="0.35">
      <c r="A1290" s="55" t="s">
        <v>2937</v>
      </c>
      <c r="B1290" s="195" t="s">
        <v>957</v>
      </c>
      <c r="C1290" s="50">
        <v>189992</v>
      </c>
      <c r="D1290" s="50">
        <v>189992</v>
      </c>
    </row>
    <row r="1291" spans="1:4" outlineLevel="3" x14ac:dyDescent="0.35">
      <c r="A1291" s="55" t="s">
        <v>2938</v>
      </c>
      <c r="B1291" s="195" t="s">
        <v>957</v>
      </c>
      <c r="C1291" s="50">
        <v>116688</v>
      </c>
      <c r="D1291" s="50">
        <v>116688</v>
      </c>
    </row>
    <row r="1292" spans="1:4" outlineLevel="3" x14ac:dyDescent="0.35">
      <c r="A1292" s="55" t="s">
        <v>2939</v>
      </c>
      <c r="B1292" s="195" t="s">
        <v>957</v>
      </c>
      <c r="C1292" s="50">
        <v>1050192</v>
      </c>
      <c r="D1292" s="50">
        <v>1050192</v>
      </c>
    </row>
    <row r="1293" spans="1:4" outlineLevel="3" x14ac:dyDescent="0.35">
      <c r="A1293" s="55" t="s">
        <v>2940</v>
      </c>
      <c r="B1293" s="195" t="s">
        <v>957</v>
      </c>
      <c r="C1293" s="50">
        <v>461120</v>
      </c>
      <c r="D1293" s="50">
        <v>461120</v>
      </c>
    </row>
    <row r="1294" spans="1:4" outlineLevel="3" x14ac:dyDescent="0.35">
      <c r="A1294" s="55" t="s">
        <v>1273</v>
      </c>
      <c r="B1294" s="195" t="s">
        <v>957</v>
      </c>
      <c r="C1294" s="50">
        <v>134640</v>
      </c>
      <c r="D1294" s="50">
        <v>134640</v>
      </c>
    </row>
    <row r="1295" spans="1:4" outlineLevel="3" x14ac:dyDescent="0.35">
      <c r="A1295" s="55" t="s">
        <v>2941</v>
      </c>
      <c r="B1295" s="195" t="s">
        <v>957</v>
      </c>
      <c r="C1295" s="50">
        <v>143616</v>
      </c>
      <c r="D1295" s="50">
        <v>143616</v>
      </c>
    </row>
    <row r="1296" spans="1:4" outlineLevel="3" x14ac:dyDescent="0.35">
      <c r="A1296" s="55" t="s">
        <v>1275</v>
      </c>
      <c r="B1296" s="195" t="s">
        <v>957</v>
      </c>
      <c r="C1296" s="50">
        <v>220212</v>
      </c>
      <c r="D1296" s="50">
        <v>220212</v>
      </c>
    </row>
    <row r="1297" spans="1:4" outlineLevel="3" x14ac:dyDescent="0.35">
      <c r="A1297" s="55" t="s">
        <v>2942</v>
      </c>
      <c r="B1297" s="195" t="s">
        <v>957</v>
      </c>
      <c r="C1297" s="50">
        <v>1086360</v>
      </c>
      <c r="D1297" s="50">
        <v>1086360</v>
      </c>
    </row>
    <row r="1298" spans="1:4" outlineLevel="3" x14ac:dyDescent="0.35">
      <c r="A1298" s="55" t="s">
        <v>1277</v>
      </c>
      <c r="B1298" s="195" t="s">
        <v>957</v>
      </c>
      <c r="C1298" s="50">
        <v>516120</v>
      </c>
      <c r="D1298" s="50">
        <v>516120</v>
      </c>
    </row>
    <row r="1299" spans="1:4" outlineLevel="3" x14ac:dyDescent="0.35">
      <c r="A1299" s="55" t="s">
        <v>2943</v>
      </c>
      <c r="B1299" s="195" t="s">
        <v>957</v>
      </c>
      <c r="C1299" s="50">
        <v>376992</v>
      </c>
      <c r="D1299" s="50">
        <v>376992</v>
      </c>
    </row>
    <row r="1300" spans="1:4" outlineLevel="3" x14ac:dyDescent="0.35">
      <c r="A1300" s="55" t="s">
        <v>2944</v>
      </c>
      <c r="B1300" s="195" t="s">
        <v>957</v>
      </c>
      <c r="C1300" s="50">
        <v>188496</v>
      </c>
      <c r="D1300" s="50">
        <v>188496</v>
      </c>
    </row>
    <row r="1301" spans="1:4" outlineLevel="3" x14ac:dyDescent="0.35">
      <c r="A1301" s="55" t="s">
        <v>2945</v>
      </c>
      <c r="B1301" s="195" t="s">
        <v>957</v>
      </c>
      <c r="C1301" s="50">
        <v>76296</v>
      </c>
      <c r="D1301" s="50">
        <v>76296</v>
      </c>
    </row>
    <row r="1302" spans="1:4" outlineLevel="3" x14ac:dyDescent="0.35">
      <c r="A1302" s="55" t="s">
        <v>2946</v>
      </c>
      <c r="B1302" s="195" t="s">
        <v>957</v>
      </c>
      <c r="C1302" s="50">
        <v>107712</v>
      </c>
      <c r="D1302" s="50">
        <v>107712</v>
      </c>
    </row>
    <row r="1303" spans="1:4" outlineLevel="3" x14ac:dyDescent="0.35">
      <c r="A1303" s="55" t="s">
        <v>2947</v>
      </c>
      <c r="B1303" s="195" t="s">
        <v>957</v>
      </c>
      <c r="C1303" s="50">
        <v>273768</v>
      </c>
      <c r="D1303" s="50">
        <v>273768</v>
      </c>
    </row>
    <row r="1304" spans="1:4" outlineLevel="3" x14ac:dyDescent="0.35">
      <c r="A1304" s="55" t="s">
        <v>2948</v>
      </c>
      <c r="B1304" s="195" t="s">
        <v>957</v>
      </c>
      <c r="C1304" s="50">
        <v>414351</v>
      </c>
      <c r="D1304" s="50">
        <v>414351</v>
      </c>
    </row>
    <row r="1305" spans="1:4" outlineLevel="3" x14ac:dyDescent="0.35">
      <c r="A1305" s="55" t="s">
        <v>1285</v>
      </c>
      <c r="B1305" s="195" t="s">
        <v>957</v>
      </c>
      <c r="C1305" s="50">
        <v>157080</v>
      </c>
      <c r="D1305" s="50">
        <v>157080</v>
      </c>
    </row>
    <row r="1306" spans="1:4" outlineLevel="3" x14ac:dyDescent="0.35">
      <c r="A1306" s="55" t="s">
        <v>2949</v>
      </c>
      <c r="B1306" s="195" t="s">
        <v>957</v>
      </c>
      <c r="C1306" s="50">
        <v>318648</v>
      </c>
      <c r="D1306" s="50">
        <v>318648</v>
      </c>
    </row>
    <row r="1307" spans="1:4" outlineLevel="3" x14ac:dyDescent="0.35">
      <c r="A1307" s="55" t="s">
        <v>2950</v>
      </c>
      <c r="B1307" s="195" t="s">
        <v>957</v>
      </c>
      <c r="C1307" s="50">
        <v>632808</v>
      </c>
      <c r="D1307" s="50">
        <v>632808</v>
      </c>
    </row>
    <row r="1308" spans="1:4" outlineLevel="3" x14ac:dyDescent="0.35">
      <c r="A1308" s="55" t="s">
        <v>1288</v>
      </c>
      <c r="B1308" s="195" t="s">
        <v>957</v>
      </c>
      <c r="C1308" s="50">
        <v>318648</v>
      </c>
      <c r="D1308" s="50">
        <v>318648</v>
      </c>
    </row>
    <row r="1309" spans="1:4" outlineLevel="3" x14ac:dyDescent="0.35">
      <c r="A1309" s="55" t="s">
        <v>2951</v>
      </c>
      <c r="B1309" s="195" t="s">
        <v>957</v>
      </c>
      <c r="C1309" s="50">
        <v>426360</v>
      </c>
      <c r="D1309" s="50">
        <v>426360</v>
      </c>
    </row>
    <row r="1310" spans="1:4" outlineLevel="3" x14ac:dyDescent="0.35">
      <c r="A1310" s="55" t="s">
        <v>2952</v>
      </c>
      <c r="B1310" s="195" t="s">
        <v>957</v>
      </c>
      <c r="C1310" s="50">
        <v>767448</v>
      </c>
      <c r="D1310" s="50">
        <v>767448</v>
      </c>
    </row>
    <row r="1311" spans="1:4" outlineLevel="3" x14ac:dyDescent="0.35">
      <c r="A1311" s="55" t="s">
        <v>2953</v>
      </c>
      <c r="B1311" s="195" t="s">
        <v>957</v>
      </c>
      <c r="C1311" s="50">
        <v>682176</v>
      </c>
      <c r="D1311" s="50">
        <v>682176</v>
      </c>
    </row>
    <row r="1312" spans="1:4" outlineLevel="3" x14ac:dyDescent="0.35">
      <c r="A1312" s="55" t="s">
        <v>2953</v>
      </c>
      <c r="B1312" s="195" t="s">
        <v>957</v>
      </c>
      <c r="C1312" s="50">
        <v>11968</v>
      </c>
      <c r="D1312" s="50">
        <v>11968</v>
      </c>
    </row>
    <row r="1313" spans="1:4" outlineLevel="3" x14ac:dyDescent="0.35">
      <c r="A1313" s="55" t="s">
        <v>2954</v>
      </c>
      <c r="B1313" s="195" t="s">
        <v>957</v>
      </c>
      <c r="C1313" s="50">
        <v>350064</v>
      </c>
      <c r="D1313" s="50">
        <v>350064</v>
      </c>
    </row>
    <row r="1314" spans="1:4" outlineLevel="3" x14ac:dyDescent="0.35">
      <c r="A1314" s="55" t="s">
        <v>2955</v>
      </c>
      <c r="B1314" s="195" t="s">
        <v>957</v>
      </c>
      <c r="C1314" s="50">
        <v>471240</v>
      </c>
      <c r="D1314" s="50">
        <v>471240</v>
      </c>
    </row>
    <row r="1315" spans="1:4" outlineLevel="3" x14ac:dyDescent="0.35">
      <c r="A1315" s="55" t="s">
        <v>1295</v>
      </c>
      <c r="B1315" s="195" t="s">
        <v>957</v>
      </c>
      <c r="C1315" s="50">
        <v>219912</v>
      </c>
      <c r="D1315" s="50">
        <v>219912</v>
      </c>
    </row>
    <row r="1316" spans="1:4" outlineLevel="3" x14ac:dyDescent="0.35">
      <c r="A1316" s="55" t="s">
        <v>2956</v>
      </c>
      <c r="B1316" s="195" t="s">
        <v>957</v>
      </c>
      <c r="C1316" s="50">
        <v>448800</v>
      </c>
      <c r="D1316" s="50">
        <v>448800</v>
      </c>
    </row>
    <row r="1317" spans="1:4" outlineLevel="3" x14ac:dyDescent="0.35">
      <c r="A1317" s="55" t="s">
        <v>1297</v>
      </c>
      <c r="B1317" s="195" t="s">
        <v>957</v>
      </c>
      <c r="C1317" s="50">
        <v>130152</v>
      </c>
      <c r="D1317" s="50">
        <v>130152</v>
      </c>
    </row>
    <row r="1318" spans="1:4" outlineLevel="3" x14ac:dyDescent="0.35">
      <c r="A1318" s="55" t="s">
        <v>2957</v>
      </c>
      <c r="B1318" s="195" t="s">
        <v>957</v>
      </c>
      <c r="C1318" s="50">
        <v>439824</v>
      </c>
      <c r="D1318" s="50">
        <v>439824</v>
      </c>
    </row>
    <row r="1319" spans="1:4" outlineLevel="3" x14ac:dyDescent="0.35">
      <c r="A1319" s="55" t="s">
        <v>2958</v>
      </c>
      <c r="B1319" s="195" t="s">
        <v>957</v>
      </c>
      <c r="C1319" s="50">
        <v>184008</v>
      </c>
      <c r="D1319" s="50">
        <v>184008</v>
      </c>
    </row>
    <row r="1320" spans="1:4" outlineLevel="3" x14ac:dyDescent="0.35">
      <c r="A1320" s="55" t="s">
        <v>2959</v>
      </c>
      <c r="B1320" s="195" t="s">
        <v>957</v>
      </c>
      <c r="C1320" s="50">
        <v>184009</v>
      </c>
      <c r="D1320" s="50">
        <v>184009</v>
      </c>
    </row>
    <row r="1321" spans="1:4" outlineLevel="3" x14ac:dyDescent="0.35">
      <c r="A1321" s="55" t="s">
        <v>1304</v>
      </c>
      <c r="B1321" s="195" t="s">
        <v>957</v>
      </c>
      <c r="C1321" s="50">
        <v>359040</v>
      </c>
      <c r="D1321" s="50">
        <v>359040</v>
      </c>
    </row>
    <row r="1322" spans="1:4" outlineLevel="3" x14ac:dyDescent="0.35">
      <c r="A1322" s="55" t="s">
        <v>2960</v>
      </c>
      <c r="B1322" s="195" t="s">
        <v>957</v>
      </c>
      <c r="C1322" s="50">
        <v>98560</v>
      </c>
      <c r="D1322" s="50">
        <v>98560</v>
      </c>
    </row>
    <row r="1323" spans="1:4" outlineLevel="3" x14ac:dyDescent="0.35">
      <c r="A1323" s="55" t="s">
        <v>2961</v>
      </c>
      <c r="B1323" s="195" t="s">
        <v>957</v>
      </c>
      <c r="C1323" s="50">
        <v>188496</v>
      </c>
      <c r="D1323" s="50">
        <v>188496</v>
      </c>
    </row>
    <row r="1324" spans="1:4" outlineLevel="3" x14ac:dyDescent="0.35">
      <c r="A1324" s="55" t="s">
        <v>1306</v>
      </c>
      <c r="B1324" s="195" t="s">
        <v>957</v>
      </c>
      <c r="C1324" s="50">
        <v>224400</v>
      </c>
      <c r="D1324" s="50">
        <v>224400</v>
      </c>
    </row>
    <row r="1325" spans="1:4" outlineLevel="3" x14ac:dyDescent="0.35">
      <c r="A1325" s="55" t="s">
        <v>2962</v>
      </c>
      <c r="B1325" s="195" t="s">
        <v>957</v>
      </c>
      <c r="C1325" s="50">
        <v>201960</v>
      </c>
      <c r="D1325" s="50">
        <v>201960</v>
      </c>
    </row>
    <row r="1326" spans="1:4" outlineLevel="3" x14ac:dyDescent="0.35">
      <c r="A1326" s="55" t="s">
        <v>2963</v>
      </c>
      <c r="B1326" s="195" t="s">
        <v>957</v>
      </c>
      <c r="C1326" s="50">
        <v>282744</v>
      </c>
      <c r="D1326" s="50">
        <v>282744</v>
      </c>
    </row>
    <row r="1327" spans="1:4" outlineLevel="3" x14ac:dyDescent="0.35">
      <c r="A1327" s="55" t="s">
        <v>2964</v>
      </c>
      <c r="B1327" s="195" t="s">
        <v>957</v>
      </c>
      <c r="C1327" s="50">
        <v>619344</v>
      </c>
      <c r="D1327" s="50">
        <v>619344</v>
      </c>
    </row>
    <row r="1328" spans="1:4" outlineLevel="3" x14ac:dyDescent="0.35">
      <c r="A1328" s="55" t="s">
        <v>2965</v>
      </c>
      <c r="B1328" s="195" t="s">
        <v>957</v>
      </c>
      <c r="C1328" s="50">
        <v>412896</v>
      </c>
      <c r="D1328" s="50">
        <v>412896</v>
      </c>
    </row>
    <row r="1329" spans="1:4" outlineLevel="3" x14ac:dyDescent="0.35">
      <c r="A1329" s="55" t="s">
        <v>2966</v>
      </c>
      <c r="B1329" s="195" t="s">
        <v>957</v>
      </c>
      <c r="C1329" s="50">
        <v>646272</v>
      </c>
      <c r="D1329" s="50">
        <v>646272</v>
      </c>
    </row>
    <row r="1330" spans="1:4" outlineLevel="3" x14ac:dyDescent="0.35">
      <c r="A1330" s="55" t="s">
        <v>1312</v>
      </c>
      <c r="B1330" s="195" t="s">
        <v>957</v>
      </c>
      <c r="C1330" s="50">
        <v>228888</v>
      </c>
      <c r="D1330" s="50">
        <v>228888</v>
      </c>
    </row>
    <row r="1331" spans="1:4" outlineLevel="3" x14ac:dyDescent="0.35">
      <c r="A1331" s="55" t="s">
        <v>2967</v>
      </c>
      <c r="B1331" s="195" t="s">
        <v>957</v>
      </c>
      <c r="C1331" s="50">
        <v>242352</v>
      </c>
      <c r="D1331" s="50">
        <v>242352</v>
      </c>
    </row>
    <row r="1332" spans="1:4" outlineLevel="3" x14ac:dyDescent="0.35">
      <c r="A1332" s="55" t="s">
        <v>2968</v>
      </c>
      <c r="B1332" s="195" t="s">
        <v>957</v>
      </c>
      <c r="C1332" s="50">
        <v>258060</v>
      </c>
      <c r="D1332" s="50">
        <v>258060</v>
      </c>
    </row>
    <row r="1333" spans="1:4" outlineLevel="3" x14ac:dyDescent="0.35">
      <c r="A1333" s="55" t="s">
        <v>2969</v>
      </c>
      <c r="B1333" s="195" t="s">
        <v>957</v>
      </c>
      <c r="C1333" s="50">
        <v>471240</v>
      </c>
      <c r="D1333" s="50">
        <v>471240</v>
      </c>
    </row>
    <row r="1334" spans="1:4" outlineLevel="3" x14ac:dyDescent="0.35">
      <c r="A1334" s="55" t="s">
        <v>2970</v>
      </c>
      <c r="B1334" s="195" t="s">
        <v>957</v>
      </c>
      <c r="C1334" s="50">
        <v>323136</v>
      </c>
      <c r="D1334" s="50">
        <v>323136</v>
      </c>
    </row>
    <row r="1335" spans="1:4" outlineLevel="3" x14ac:dyDescent="0.35">
      <c r="A1335" s="55" t="s">
        <v>2971</v>
      </c>
      <c r="B1335" s="195" t="s">
        <v>957</v>
      </c>
      <c r="C1335" s="50">
        <v>359040</v>
      </c>
      <c r="D1335" s="50">
        <v>359040</v>
      </c>
    </row>
    <row r="1336" spans="1:4" outlineLevel="3" x14ac:dyDescent="0.35">
      <c r="A1336" s="55" t="s">
        <v>2972</v>
      </c>
      <c r="B1336" s="195" t="s">
        <v>957</v>
      </c>
      <c r="C1336" s="50">
        <v>336600</v>
      </c>
      <c r="D1336" s="50">
        <v>336600</v>
      </c>
    </row>
    <row r="1337" spans="1:4" outlineLevel="3" x14ac:dyDescent="0.35">
      <c r="A1337" s="55" t="s">
        <v>2973</v>
      </c>
      <c r="B1337" s="195" t="s">
        <v>957</v>
      </c>
      <c r="C1337" s="50">
        <v>219912</v>
      </c>
      <c r="D1337" s="50">
        <v>219912</v>
      </c>
    </row>
    <row r="1338" spans="1:4" outlineLevel="3" x14ac:dyDescent="0.35">
      <c r="A1338" s="55" t="s">
        <v>2974</v>
      </c>
      <c r="B1338" s="195" t="s">
        <v>957</v>
      </c>
      <c r="C1338" s="50">
        <v>181632</v>
      </c>
      <c r="D1338" s="50">
        <v>181632</v>
      </c>
    </row>
    <row r="1339" spans="1:4" outlineLevel="3" x14ac:dyDescent="0.35">
      <c r="A1339" s="55" t="s">
        <v>1321</v>
      </c>
      <c r="B1339" s="195" t="s">
        <v>957</v>
      </c>
      <c r="C1339" s="50">
        <v>251328</v>
      </c>
      <c r="D1339" s="50">
        <v>251328</v>
      </c>
    </row>
    <row r="1340" spans="1:4" outlineLevel="3" x14ac:dyDescent="0.35">
      <c r="A1340" s="55" t="s">
        <v>2975</v>
      </c>
      <c r="B1340" s="195" t="s">
        <v>957</v>
      </c>
      <c r="C1340" s="50">
        <v>139128</v>
      </c>
      <c r="D1340" s="50">
        <v>139128</v>
      </c>
    </row>
    <row r="1341" spans="1:4" outlineLevel="3" x14ac:dyDescent="0.35">
      <c r="A1341" s="55" t="s">
        <v>2976</v>
      </c>
      <c r="B1341" s="195" t="s">
        <v>957</v>
      </c>
      <c r="C1341" s="50">
        <v>299200</v>
      </c>
      <c r="D1341" s="50">
        <v>299200</v>
      </c>
    </row>
    <row r="1342" spans="1:4" outlineLevel="3" x14ac:dyDescent="0.35">
      <c r="A1342" s="55" t="s">
        <v>2977</v>
      </c>
      <c r="B1342" s="195" t="s">
        <v>957</v>
      </c>
      <c r="C1342" s="50">
        <v>237864</v>
      </c>
      <c r="D1342" s="50">
        <v>237864</v>
      </c>
    </row>
    <row r="1343" spans="1:4" outlineLevel="3" x14ac:dyDescent="0.35">
      <c r="A1343" s="55" t="s">
        <v>1325</v>
      </c>
      <c r="B1343" s="195" t="s">
        <v>957</v>
      </c>
      <c r="C1343" s="50">
        <v>201960</v>
      </c>
      <c r="D1343" s="50">
        <v>201960</v>
      </c>
    </row>
    <row r="1344" spans="1:4" outlineLevel="3" x14ac:dyDescent="0.35">
      <c r="A1344" s="55" t="s">
        <v>2978</v>
      </c>
      <c r="B1344" s="195" t="s">
        <v>957</v>
      </c>
      <c r="C1344" s="50">
        <v>224400</v>
      </c>
      <c r="D1344" s="50">
        <v>224400</v>
      </c>
    </row>
    <row r="1345" spans="1:4" outlineLevel="3" x14ac:dyDescent="0.35">
      <c r="A1345" s="55" t="s">
        <v>2979</v>
      </c>
      <c r="B1345" s="195" t="s">
        <v>957</v>
      </c>
      <c r="C1345" s="50">
        <v>359040</v>
      </c>
      <c r="D1345" s="50">
        <v>359040</v>
      </c>
    </row>
    <row r="1346" spans="1:4" outlineLevel="3" x14ac:dyDescent="0.35">
      <c r="A1346" s="55" t="s">
        <v>2980</v>
      </c>
      <c r="B1346" s="195" t="s">
        <v>957</v>
      </c>
      <c r="C1346" s="50">
        <v>412896</v>
      </c>
      <c r="D1346" s="50">
        <v>412896</v>
      </c>
    </row>
    <row r="1347" spans="1:4" outlineLevel="3" x14ac:dyDescent="0.35">
      <c r="A1347" s="55" t="s">
        <v>2981</v>
      </c>
      <c r="B1347" s="195" t="s">
        <v>957</v>
      </c>
      <c r="C1347" s="50">
        <v>646272</v>
      </c>
      <c r="D1347" s="50">
        <v>646272</v>
      </c>
    </row>
    <row r="1348" spans="1:4" outlineLevel="3" x14ac:dyDescent="0.35">
      <c r="A1348" s="55" t="s">
        <v>2982</v>
      </c>
      <c r="B1348" s="195" t="s">
        <v>957</v>
      </c>
      <c r="C1348" s="50">
        <v>673200</v>
      </c>
      <c r="D1348" s="50">
        <v>673200</v>
      </c>
    </row>
    <row r="1349" spans="1:4" outlineLevel="3" x14ac:dyDescent="0.35">
      <c r="A1349" s="55" t="s">
        <v>1331</v>
      </c>
      <c r="B1349" s="195" t="s">
        <v>957</v>
      </c>
      <c r="C1349" s="50">
        <v>201960</v>
      </c>
      <c r="D1349" s="50">
        <v>201960</v>
      </c>
    </row>
    <row r="1350" spans="1:4" outlineLevel="3" x14ac:dyDescent="0.35">
      <c r="A1350" s="55" t="s">
        <v>1332</v>
      </c>
      <c r="B1350" s="195" t="s">
        <v>957</v>
      </c>
      <c r="C1350" s="50">
        <v>157080</v>
      </c>
      <c r="D1350" s="50">
        <v>157080</v>
      </c>
    </row>
    <row r="1351" spans="1:4" outlineLevel="3" x14ac:dyDescent="0.35">
      <c r="A1351" s="55" t="s">
        <v>2983</v>
      </c>
      <c r="B1351" s="195" t="s">
        <v>957</v>
      </c>
      <c r="C1351" s="50">
        <v>408408</v>
      </c>
      <c r="D1351" s="50">
        <v>408408</v>
      </c>
    </row>
    <row r="1352" spans="1:4" outlineLevel="3" x14ac:dyDescent="0.35">
      <c r="A1352" s="55" t="s">
        <v>2984</v>
      </c>
      <c r="B1352" s="195" t="s">
        <v>957</v>
      </c>
      <c r="C1352" s="50">
        <v>273768</v>
      </c>
      <c r="D1352" s="50">
        <v>273768</v>
      </c>
    </row>
    <row r="1353" spans="1:4" outlineLevel="3" x14ac:dyDescent="0.35">
      <c r="A1353" s="55" t="s">
        <v>2985</v>
      </c>
      <c r="B1353" s="195" t="s">
        <v>957</v>
      </c>
      <c r="C1353" s="50">
        <v>350064</v>
      </c>
      <c r="D1353" s="50">
        <v>350064</v>
      </c>
    </row>
    <row r="1354" spans="1:4" outlineLevel="3" x14ac:dyDescent="0.35">
      <c r="A1354" s="55" t="s">
        <v>2986</v>
      </c>
      <c r="B1354" s="195" t="s">
        <v>957</v>
      </c>
      <c r="C1354" s="50">
        <v>327624</v>
      </c>
      <c r="D1354" s="50">
        <v>327624</v>
      </c>
    </row>
    <row r="1355" spans="1:4" outlineLevel="3" x14ac:dyDescent="0.35">
      <c r="A1355" s="55" t="s">
        <v>1338</v>
      </c>
      <c r="B1355" s="195" t="s">
        <v>957</v>
      </c>
      <c r="C1355" s="50">
        <v>264792</v>
      </c>
      <c r="D1355" s="50">
        <v>264792</v>
      </c>
    </row>
    <row r="1356" spans="1:4" outlineLevel="3" x14ac:dyDescent="0.35">
      <c r="A1356" s="55" t="s">
        <v>2987</v>
      </c>
      <c r="B1356" s="195" t="s">
        <v>957</v>
      </c>
      <c r="C1356" s="50">
        <v>139128</v>
      </c>
      <c r="D1356" s="50">
        <v>139128</v>
      </c>
    </row>
    <row r="1357" spans="1:4" outlineLevel="3" x14ac:dyDescent="0.35">
      <c r="A1357" s="55" t="s">
        <v>2988</v>
      </c>
      <c r="B1357" s="195" t="s">
        <v>957</v>
      </c>
      <c r="C1357" s="50">
        <v>381480</v>
      </c>
      <c r="D1357" s="50">
        <v>381480</v>
      </c>
    </row>
    <row r="1358" spans="1:4" outlineLevel="3" x14ac:dyDescent="0.35">
      <c r="A1358" s="55" t="s">
        <v>2989</v>
      </c>
      <c r="B1358" s="195" t="s">
        <v>957</v>
      </c>
      <c r="C1358" s="50">
        <v>1077120</v>
      </c>
      <c r="D1358" s="50">
        <v>1077120</v>
      </c>
    </row>
    <row r="1359" spans="1:4" outlineLevel="3" x14ac:dyDescent="0.35">
      <c r="A1359" s="55" t="s">
        <v>1341</v>
      </c>
      <c r="B1359" s="195" t="s">
        <v>957</v>
      </c>
      <c r="C1359" s="50">
        <v>359040</v>
      </c>
      <c r="D1359" s="50">
        <v>359040</v>
      </c>
    </row>
    <row r="1360" spans="1:4" outlineLevel="3" x14ac:dyDescent="0.35">
      <c r="A1360" s="55" t="s">
        <v>2990</v>
      </c>
      <c r="B1360" s="195" t="s">
        <v>957</v>
      </c>
      <c r="C1360" s="50">
        <v>170544</v>
      </c>
      <c r="D1360" s="50">
        <v>170544</v>
      </c>
    </row>
    <row r="1361" spans="1:4" outlineLevel="3" x14ac:dyDescent="0.35">
      <c r="A1361" s="55" t="s">
        <v>2991</v>
      </c>
      <c r="B1361" s="195" t="s">
        <v>957</v>
      </c>
      <c r="C1361" s="50">
        <v>318648</v>
      </c>
      <c r="D1361" s="50">
        <v>318648</v>
      </c>
    </row>
    <row r="1362" spans="1:4" outlineLevel="3" x14ac:dyDescent="0.35">
      <c r="A1362" s="55" t="s">
        <v>2992</v>
      </c>
      <c r="B1362" s="195" t="s">
        <v>957</v>
      </c>
      <c r="C1362" s="50">
        <v>76296</v>
      </c>
      <c r="D1362" s="50">
        <v>76296</v>
      </c>
    </row>
    <row r="1363" spans="1:4" outlineLevel="3" x14ac:dyDescent="0.35">
      <c r="A1363" s="55" t="s">
        <v>2993</v>
      </c>
      <c r="B1363" s="195" t="s">
        <v>957</v>
      </c>
      <c r="C1363" s="50">
        <v>237864</v>
      </c>
      <c r="D1363" s="50">
        <v>237864</v>
      </c>
    </row>
    <row r="1364" spans="1:4" outlineLevel="3" x14ac:dyDescent="0.35">
      <c r="A1364" s="55" t="s">
        <v>1348</v>
      </c>
      <c r="B1364" s="195" t="s">
        <v>957</v>
      </c>
      <c r="C1364" s="50">
        <v>448800</v>
      </c>
      <c r="D1364" s="50">
        <v>448800</v>
      </c>
    </row>
    <row r="1365" spans="1:4" outlineLevel="3" x14ac:dyDescent="0.35">
      <c r="A1365" s="55" t="s">
        <v>2994</v>
      </c>
      <c r="B1365" s="195" t="s">
        <v>957</v>
      </c>
      <c r="C1365" s="50">
        <v>448800</v>
      </c>
      <c r="D1365" s="50">
        <v>448800</v>
      </c>
    </row>
    <row r="1366" spans="1:4" outlineLevel="3" x14ac:dyDescent="0.35">
      <c r="A1366" s="55" t="s">
        <v>2995</v>
      </c>
      <c r="B1366" s="195" t="s">
        <v>957</v>
      </c>
      <c r="C1366" s="50">
        <v>610368</v>
      </c>
      <c r="D1366" s="50">
        <v>610368</v>
      </c>
    </row>
    <row r="1367" spans="1:4" outlineLevel="3" x14ac:dyDescent="0.35">
      <c r="A1367" s="55" t="s">
        <v>2996</v>
      </c>
      <c r="B1367" s="195" t="s">
        <v>957</v>
      </c>
      <c r="C1367" s="50">
        <v>1117512</v>
      </c>
      <c r="D1367" s="50">
        <v>1117512</v>
      </c>
    </row>
    <row r="1368" spans="1:4" outlineLevel="3" x14ac:dyDescent="0.35">
      <c r="A1368" s="55" t="s">
        <v>1352</v>
      </c>
      <c r="B1368" s="195" t="s">
        <v>957</v>
      </c>
      <c r="C1368" s="50">
        <v>323136</v>
      </c>
      <c r="D1368" s="50">
        <v>323136</v>
      </c>
    </row>
    <row r="1369" spans="1:4" outlineLevel="3" x14ac:dyDescent="0.35">
      <c r="A1369" s="55" t="s">
        <v>2997</v>
      </c>
      <c r="B1369" s="195" t="s">
        <v>957</v>
      </c>
      <c r="C1369" s="50">
        <v>184008</v>
      </c>
      <c r="D1369" s="50">
        <v>184008</v>
      </c>
    </row>
    <row r="1370" spans="1:4" outlineLevel="3" x14ac:dyDescent="0.35">
      <c r="A1370" s="55" t="s">
        <v>2998</v>
      </c>
      <c r="B1370" s="195" t="s">
        <v>957</v>
      </c>
      <c r="C1370" s="50">
        <v>659736</v>
      </c>
      <c r="D1370" s="50">
        <v>659736</v>
      </c>
    </row>
    <row r="1371" spans="1:4" outlineLevel="3" x14ac:dyDescent="0.35">
      <c r="A1371" s="55" t="s">
        <v>2999</v>
      </c>
      <c r="B1371" s="195" t="s">
        <v>957</v>
      </c>
      <c r="C1371" s="50">
        <v>187000</v>
      </c>
      <c r="D1371" s="50">
        <v>187000</v>
      </c>
    </row>
    <row r="1372" spans="1:4" outlineLevel="3" x14ac:dyDescent="0.35">
      <c r="A1372" s="55" t="s">
        <v>3000</v>
      </c>
      <c r="B1372" s="195" t="s">
        <v>957</v>
      </c>
      <c r="C1372" s="50">
        <v>403920</v>
      </c>
      <c r="D1372" s="50">
        <v>403920</v>
      </c>
    </row>
    <row r="1373" spans="1:4" outlineLevel="3" x14ac:dyDescent="0.35">
      <c r="A1373" s="55" t="s">
        <v>3001</v>
      </c>
      <c r="B1373" s="195" t="s">
        <v>957</v>
      </c>
      <c r="C1373" s="50">
        <v>170544</v>
      </c>
      <c r="D1373" s="50">
        <v>170544</v>
      </c>
    </row>
    <row r="1374" spans="1:4" outlineLevel="3" x14ac:dyDescent="0.35">
      <c r="A1374" s="55" t="s">
        <v>1358</v>
      </c>
      <c r="B1374" s="195" t="s">
        <v>957</v>
      </c>
      <c r="C1374" s="50">
        <v>233376</v>
      </c>
      <c r="D1374" s="50">
        <v>233376</v>
      </c>
    </row>
    <row r="1375" spans="1:4" outlineLevel="3" x14ac:dyDescent="0.35">
      <c r="A1375" s="55" t="s">
        <v>3002</v>
      </c>
      <c r="B1375" s="195" t="s">
        <v>957</v>
      </c>
      <c r="C1375" s="50">
        <v>130152</v>
      </c>
      <c r="D1375" s="50">
        <v>130152</v>
      </c>
    </row>
    <row r="1376" spans="1:4" outlineLevel="3" x14ac:dyDescent="0.35">
      <c r="A1376" s="55" t="s">
        <v>3003</v>
      </c>
      <c r="B1376" s="195" t="s">
        <v>957</v>
      </c>
      <c r="C1376" s="50">
        <v>448800</v>
      </c>
      <c r="D1376" s="50">
        <v>448800</v>
      </c>
    </row>
    <row r="1377" spans="1:4" outlineLevel="3" x14ac:dyDescent="0.35">
      <c r="A1377" s="55" t="s">
        <v>3004</v>
      </c>
      <c r="B1377" s="195" t="s">
        <v>957</v>
      </c>
      <c r="C1377" s="50">
        <v>538560</v>
      </c>
      <c r="D1377" s="50">
        <v>538560</v>
      </c>
    </row>
    <row r="1378" spans="1:4" outlineLevel="3" x14ac:dyDescent="0.35">
      <c r="A1378" s="55" t="s">
        <v>3005</v>
      </c>
      <c r="B1378" s="195" t="s">
        <v>957</v>
      </c>
      <c r="C1378" s="50">
        <v>264792</v>
      </c>
      <c r="D1378" s="50">
        <v>264792</v>
      </c>
    </row>
    <row r="1379" spans="1:4" outlineLevel="3" x14ac:dyDescent="0.35">
      <c r="A1379" s="55" t="s">
        <v>3006</v>
      </c>
      <c r="B1379" s="195" t="s">
        <v>957</v>
      </c>
      <c r="C1379" s="50">
        <v>390830</v>
      </c>
      <c r="D1379" s="50">
        <v>390830</v>
      </c>
    </row>
    <row r="1380" spans="1:4" outlineLevel="3" x14ac:dyDescent="0.35">
      <c r="A1380" s="55" t="s">
        <v>1363</v>
      </c>
      <c r="B1380" s="195" t="s">
        <v>957</v>
      </c>
      <c r="C1380" s="50">
        <v>237864</v>
      </c>
      <c r="D1380" s="50">
        <v>237864</v>
      </c>
    </row>
    <row r="1381" spans="1:4" outlineLevel="3" x14ac:dyDescent="0.35">
      <c r="A1381" s="55" t="s">
        <v>1365</v>
      </c>
      <c r="B1381" s="195" t="s">
        <v>957</v>
      </c>
      <c r="C1381" s="50">
        <v>359040</v>
      </c>
      <c r="D1381" s="50">
        <v>359040</v>
      </c>
    </row>
    <row r="1382" spans="1:4" outlineLevel="3" x14ac:dyDescent="0.35">
      <c r="A1382" s="55" t="s">
        <v>1366</v>
      </c>
      <c r="B1382" s="195" t="s">
        <v>957</v>
      </c>
      <c r="C1382" s="50">
        <v>341088</v>
      </c>
      <c r="D1382" s="50">
        <v>341088</v>
      </c>
    </row>
    <row r="1383" spans="1:4" outlineLevel="3" x14ac:dyDescent="0.35">
      <c r="A1383" s="55" t="s">
        <v>3007</v>
      </c>
      <c r="B1383" s="195" t="s">
        <v>957</v>
      </c>
      <c r="C1383" s="50">
        <v>502656</v>
      </c>
      <c r="D1383" s="50">
        <v>502656</v>
      </c>
    </row>
    <row r="1384" spans="1:4" outlineLevel="3" x14ac:dyDescent="0.35">
      <c r="A1384" s="55" t="s">
        <v>3008</v>
      </c>
      <c r="B1384" s="195" t="s">
        <v>957</v>
      </c>
      <c r="C1384" s="50">
        <v>260304</v>
      </c>
      <c r="D1384" s="50">
        <v>260304</v>
      </c>
    </row>
    <row r="1385" spans="1:4" outlineLevel="3" x14ac:dyDescent="0.35">
      <c r="A1385" s="55" t="s">
        <v>3009</v>
      </c>
      <c r="B1385" s="195" t="s">
        <v>957</v>
      </c>
      <c r="C1385" s="50">
        <v>116688</v>
      </c>
      <c r="D1385" s="50">
        <v>116688</v>
      </c>
    </row>
    <row r="1386" spans="1:4" outlineLevel="3" x14ac:dyDescent="0.35">
      <c r="A1386" s="55" t="s">
        <v>3010</v>
      </c>
      <c r="B1386" s="195" t="s">
        <v>957</v>
      </c>
      <c r="C1386" s="50">
        <v>107712</v>
      </c>
      <c r="D1386" s="50">
        <v>107712</v>
      </c>
    </row>
    <row r="1387" spans="1:4" outlineLevel="3" x14ac:dyDescent="0.35">
      <c r="A1387" s="55" t="s">
        <v>3010</v>
      </c>
      <c r="B1387" s="195" t="s">
        <v>957</v>
      </c>
      <c r="C1387" s="50">
        <v>157080</v>
      </c>
      <c r="D1387" s="50">
        <v>157080</v>
      </c>
    </row>
    <row r="1388" spans="1:4" outlineLevel="3" x14ac:dyDescent="0.35">
      <c r="A1388" s="55" t="s">
        <v>3011</v>
      </c>
      <c r="B1388" s="195" t="s">
        <v>957</v>
      </c>
      <c r="C1388" s="50">
        <v>188496</v>
      </c>
      <c r="D1388" s="50">
        <v>188496</v>
      </c>
    </row>
    <row r="1389" spans="1:4" outlineLevel="3" x14ac:dyDescent="0.35">
      <c r="A1389" s="55" t="s">
        <v>3012</v>
      </c>
      <c r="B1389" s="195" t="s">
        <v>957</v>
      </c>
      <c r="C1389" s="50">
        <v>106964</v>
      </c>
      <c r="D1389" s="50">
        <v>106964</v>
      </c>
    </row>
    <row r="1390" spans="1:4" outlineLevel="3" x14ac:dyDescent="0.35">
      <c r="A1390" s="55" t="s">
        <v>3013</v>
      </c>
      <c r="B1390" s="195" t="s">
        <v>957</v>
      </c>
      <c r="C1390" s="50">
        <v>789888</v>
      </c>
      <c r="D1390" s="50">
        <v>789888</v>
      </c>
    </row>
    <row r="1391" spans="1:4" outlineLevel="3" x14ac:dyDescent="0.35">
      <c r="A1391" s="55" t="s">
        <v>3014</v>
      </c>
      <c r="B1391" s="195" t="s">
        <v>957</v>
      </c>
      <c r="C1391" s="50">
        <v>475728</v>
      </c>
      <c r="D1391" s="50">
        <v>475728</v>
      </c>
    </row>
    <row r="1392" spans="1:4" outlineLevel="3" x14ac:dyDescent="0.35">
      <c r="A1392" s="55" t="s">
        <v>3015</v>
      </c>
      <c r="B1392" s="195" t="s">
        <v>957</v>
      </c>
      <c r="C1392" s="50">
        <v>242352</v>
      </c>
      <c r="D1392" s="50">
        <v>242352</v>
      </c>
    </row>
    <row r="1393" spans="1:4" outlineLevel="3" x14ac:dyDescent="0.35">
      <c r="A1393" s="55" t="s">
        <v>3016</v>
      </c>
      <c r="B1393" s="195" t="s">
        <v>957</v>
      </c>
      <c r="C1393" s="50">
        <v>426360</v>
      </c>
      <c r="D1393" s="50">
        <v>426360</v>
      </c>
    </row>
    <row r="1394" spans="1:4" outlineLevel="3" x14ac:dyDescent="0.35">
      <c r="A1394" s="55" t="s">
        <v>3017</v>
      </c>
      <c r="B1394" s="195" t="s">
        <v>957</v>
      </c>
      <c r="C1394" s="50">
        <v>421872</v>
      </c>
      <c r="D1394" s="50">
        <v>421872</v>
      </c>
    </row>
    <row r="1395" spans="1:4" outlineLevel="3" x14ac:dyDescent="0.35">
      <c r="A1395" s="55" t="s">
        <v>3018</v>
      </c>
      <c r="B1395" s="195" t="s">
        <v>957</v>
      </c>
      <c r="C1395" s="50">
        <v>179520</v>
      </c>
      <c r="D1395" s="50">
        <v>179520</v>
      </c>
    </row>
    <row r="1396" spans="1:4" outlineLevel="3" x14ac:dyDescent="0.35">
      <c r="A1396" s="55" t="s">
        <v>1384</v>
      </c>
      <c r="B1396" s="195" t="s">
        <v>957</v>
      </c>
      <c r="C1396" s="50">
        <v>148104</v>
      </c>
      <c r="D1396" s="50">
        <v>148104</v>
      </c>
    </row>
    <row r="1397" spans="1:4" outlineLevel="3" x14ac:dyDescent="0.35">
      <c r="A1397" s="55" t="s">
        <v>3019</v>
      </c>
      <c r="B1397" s="195" t="s">
        <v>957</v>
      </c>
      <c r="C1397" s="50">
        <v>233376</v>
      </c>
      <c r="D1397" s="50">
        <v>233376</v>
      </c>
    </row>
    <row r="1398" spans="1:4" outlineLevel="3" x14ac:dyDescent="0.35">
      <c r="A1398" s="55" t="s">
        <v>3020</v>
      </c>
      <c r="B1398" s="195" t="s">
        <v>957</v>
      </c>
      <c r="C1398" s="50">
        <v>466752</v>
      </c>
      <c r="D1398" s="50">
        <v>466752</v>
      </c>
    </row>
    <row r="1399" spans="1:4" outlineLevel="3" x14ac:dyDescent="0.35">
      <c r="A1399" s="55" t="s">
        <v>3021</v>
      </c>
      <c r="B1399" s="195" t="s">
        <v>957</v>
      </c>
      <c r="C1399" s="50">
        <v>233376</v>
      </c>
      <c r="D1399" s="50">
        <v>233376</v>
      </c>
    </row>
    <row r="1400" spans="1:4" outlineLevel="3" x14ac:dyDescent="0.35">
      <c r="A1400" s="55" t="s">
        <v>3022</v>
      </c>
      <c r="B1400" s="195" t="s">
        <v>957</v>
      </c>
      <c r="C1400" s="50">
        <v>85272</v>
      </c>
      <c r="D1400" s="50">
        <v>85272</v>
      </c>
    </row>
    <row r="1401" spans="1:4" outlineLevel="3" x14ac:dyDescent="0.35">
      <c r="A1401" s="55" t="s">
        <v>3023</v>
      </c>
      <c r="B1401" s="195" t="s">
        <v>957</v>
      </c>
      <c r="C1401" s="50">
        <v>673200</v>
      </c>
      <c r="D1401" s="50">
        <v>673200</v>
      </c>
    </row>
    <row r="1402" spans="1:4" outlineLevel="3" x14ac:dyDescent="0.35">
      <c r="A1402" s="55" t="s">
        <v>3024</v>
      </c>
      <c r="B1402" s="195" t="s">
        <v>957</v>
      </c>
      <c r="C1402" s="50">
        <v>179520</v>
      </c>
      <c r="D1402" s="50">
        <v>179520</v>
      </c>
    </row>
    <row r="1403" spans="1:4" outlineLevel="3" x14ac:dyDescent="0.35">
      <c r="A1403" s="55" t="s">
        <v>3025</v>
      </c>
      <c r="B1403" s="195" t="s">
        <v>957</v>
      </c>
      <c r="C1403" s="50">
        <v>206448</v>
      </c>
      <c r="D1403" s="50">
        <v>206448</v>
      </c>
    </row>
    <row r="1404" spans="1:4" outlineLevel="3" x14ac:dyDescent="0.35">
      <c r="A1404" s="55" t="s">
        <v>3026</v>
      </c>
      <c r="B1404" s="195" t="s">
        <v>957</v>
      </c>
      <c r="C1404" s="50">
        <v>1130976</v>
      </c>
      <c r="D1404" s="50">
        <v>1130976</v>
      </c>
    </row>
    <row r="1405" spans="1:4" outlineLevel="3" x14ac:dyDescent="0.35">
      <c r="A1405" s="55" t="s">
        <v>1394</v>
      </c>
      <c r="B1405" s="195" t="s">
        <v>957</v>
      </c>
      <c r="C1405" s="50">
        <v>121176</v>
      </c>
      <c r="D1405" s="50">
        <v>121176</v>
      </c>
    </row>
    <row r="1406" spans="1:4" outlineLevel="3" x14ac:dyDescent="0.35">
      <c r="A1406" s="55" t="s">
        <v>3027</v>
      </c>
      <c r="B1406" s="195" t="s">
        <v>957</v>
      </c>
      <c r="C1406" s="50">
        <v>188496</v>
      </c>
      <c r="D1406" s="50">
        <v>188496</v>
      </c>
    </row>
    <row r="1407" spans="1:4" outlineLevel="3" x14ac:dyDescent="0.35">
      <c r="A1407" s="55" t="s">
        <v>3028</v>
      </c>
      <c r="B1407" s="195" t="s">
        <v>957</v>
      </c>
      <c r="C1407" s="50">
        <v>255816</v>
      </c>
      <c r="D1407" s="50">
        <v>255816</v>
      </c>
    </row>
    <row r="1408" spans="1:4" outlineLevel="3" x14ac:dyDescent="0.35">
      <c r="A1408" s="55" t="s">
        <v>3029</v>
      </c>
      <c r="B1408" s="195" t="s">
        <v>957</v>
      </c>
      <c r="C1408" s="50">
        <v>399432</v>
      </c>
      <c r="D1408" s="50">
        <v>399432</v>
      </c>
    </row>
    <row r="1409" spans="1:4" outlineLevel="3" x14ac:dyDescent="0.35">
      <c r="A1409" s="55" t="s">
        <v>3030</v>
      </c>
      <c r="B1409" s="195" t="s">
        <v>957</v>
      </c>
      <c r="C1409" s="50">
        <v>251328</v>
      </c>
      <c r="D1409" s="50">
        <v>251328</v>
      </c>
    </row>
    <row r="1410" spans="1:4" outlineLevel="3" x14ac:dyDescent="0.35">
      <c r="A1410" s="55" t="s">
        <v>3031</v>
      </c>
      <c r="B1410" s="195" t="s">
        <v>957</v>
      </c>
      <c r="C1410" s="50">
        <v>529584</v>
      </c>
      <c r="D1410" s="50">
        <v>529584</v>
      </c>
    </row>
    <row r="1411" spans="1:4" outlineLevel="3" x14ac:dyDescent="0.35">
      <c r="A1411" s="55" t="s">
        <v>3032</v>
      </c>
      <c r="B1411" s="195" t="s">
        <v>957</v>
      </c>
      <c r="C1411" s="50">
        <v>327624</v>
      </c>
      <c r="D1411" s="50">
        <v>327624</v>
      </c>
    </row>
    <row r="1412" spans="1:4" outlineLevel="3" x14ac:dyDescent="0.35">
      <c r="A1412" s="55" t="s">
        <v>3033</v>
      </c>
      <c r="B1412" s="195" t="s">
        <v>957</v>
      </c>
      <c r="C1412" s="50">
        <v>302940</v>
      </c>
      <c r="D1412" s="50">
        <v>302940</v>
      </c>
    </row>
    <row r="1413" spans="1:4" outlineLevel="3" x14ac:dyDescent="0.35">
      <c r="A1413" s="55" t="s">
        <v>3034</v>
      </c>
      <c r="B1413" s="195" t="s">
        <v>957</v>
      </c>
      <c r="C1413" s="50">
        <v>1059168</v>
      </c>
      <c r="D1413" s="50">
        <v>1059168</v>
      </c>
    </row>
    <row r="1414" spans="1:4" outlineLevel="3" x14ac:dyDescent="0.35">
      <c r="A1414" s="55" t="s">
        <v>3035</v>
      </c>
      <c r="B1414" s="195" t="s">
        <v>957</v>
      </c>
      <c r="C1414" s="50">
        <v>139128</v>
      </c>
      <c r="D1414" s="50">
        <v>139128</v>
      </c>
    </row>
    <row r="1415" spans="1:4" outlineLevel="3" x14ac:dyDescent="0.35">
      <c r="A1415" s="55" t="s">
        <v>3036</v>
      </c>
      <c r="B1415" s="195" t="s">
        <v>957</v>
      </c>
      <c r="C1415" s="50">
        <v>138006</v>
      </c>
      <c r="D1415" s="50">
        <v>138006</v>
      </c>
    </row>
    <row r="1416" spans="1:4" outlineLevel="3" x14ac:dyDescent="0.35">
      <c r="A1416" s="55" t="s">
        <v>3037</v>
      </c>
      <c r="B1416" s="195" t="s">
        <v>957</v>
      </c>
      <c r="C1416" s="50">
        <v>601392</v>
      </c>
      <c r="D1416" s="50">
        <v>601392</v>
      </c>
    </row>
    <row r="1417" spans="1:4" outlineLevel="3" x14ac:dyDescent="0.35">
      <c r="A1417" s="55" t="s">
        <v>3038</v>
      </c>
      <c r="B1417" s="195" t="s">
        <v>957</v>
      </c>
      <c r="C1417" s="50">
        <v>457776</v>
      </c>
      <c r="D1417" s="50">
        <v>457776</v>
      </c>
    </row>
    <row r="1418" spans="1:4" outlineLevel="3" x14ac:dyDescent="0.35">
      <c r="A1418" s="55" t="s">
        <v>3039</v>
      </c>
      <c r="B1418" s="195" t="s">
        <v>957</v>
      </c>
      <c r="C1418" s="50">
        <v>327065</v>
      </c>
      <c r="D1418" s="50">
        <v>327065</v>
      </c>
    </row>
    <row r="1419" spans="1:4" outlineLevel="3" x14ac:dyDescent="0.35">
      <c r="A1419" s="55" t="s">
        <v>3040</v>
      </c>
      <c r="B1419" s="195" t="s">
        <v>957</v>
      </c>
      <c r="C1419" s="50">
        <v>255816</v>
      </c>
      <c r="D1419" s="50">
        <v>255816</v>
      </c>
    </row>
    <row r="1420" spans="1:4" outlineLevel="3" x14ac:dyDescent="0.35">
      <c r="A1420" s="55" t="s">
        <v>3041</v>
      </c>
      <c r="B1420" s="195" t="s">
        <v>957</v>
      </c>
      <c r="C1420" s="50">
        <v>529584</v>
      </c>
      <c r="D1420" s="50">
        <v>529584</v>
      </c>
    </row>
    <row r="1421" spans="1:4" outlineLevel="3" x14ac:dyDescent="0.35">
      <c r="A1421" s="55" t="s">
        <v>3042</v>
      </c>
      <c r="B1421" s="195" t="s">
        <v>957</v>
      </c>
      <c r="C1421" s="50">
        <v>184008</v>
      </c>
      <c r="D1421" s="50">
        <v>184008</v>
      </c>
    </row>
    <row r="1422" spans="1:4" outlineLevel="3" x14ac:dyDescent="0.35">
      <c r="A1422" s="55" t="s">
        <v>3043</v>
      </c>
      <c r="B1422" s="195" t="s">
        <v>957</v>
      </c>
      <c r="C1422" s="50">
        <v>327624</v>
      </c>
      <c r="D1422" s="50">
        <v>327624</v>
      </c>
    </row>
    <row r="1423" spans="1:4" outlineLevel="3" x14ac:dyDescent="0.35">
      <c r="A1423" s="55" t="s">
        <v>3044</v>
      </c>
      <c r="B1423" s="195" t="s">
        <v>957</v>
      </c>
      <c r="C1423" s="50">
        <v>206448</v>
      </c>
      <c r="D1423" s="50">
        <v>206448</v>
      </c>
    </row>
    <row r="1424" spans="1:4" outlineLevel="3" x14ac:dyDescent="0.35">
      <c r="A1424" s="55" t="s">
        <v>3045</v>
      </c>
      <c r="B1424" s="195" t="s">
        <v>957</v>
      </c>
      <c r="C1424" s="50">
        <v>329120</v>
      </c>
      <c r="D1424" s="50">
        <v>329120</v>
      </c>
    </row>
    <row r="1425" spans="1:4" outlineLevel="3" x14ac:dyDescent="0.35">
      <c r="A1425" s="55" t="s">
        <v>3046</v>
      </c>
      <c r="B1425" s="195" t="s">
        <v>957</v>
      </c>
      <c r="C1425" s="50">
        <v>727056</v>
      </c>
      <c r="D1425" s="50">
        <v>727056</v>
      </c>
    </row>
    <row r="1426" spans="1:4" outlineLevel="3" x14ac:dyDescent="0.35">
      <c r="A1426" s="55" t="s">
        <v>3047</v>
      </c>
      <c r="B1426" s="195" t="s">
        <v>957</v>
      </c>
      <c r="C1426" s="50">
        <v>727056</v>
      </c>
      <c r="D1426" s="50">
        <v>727056</v>
      </c>
    </row>
    <row r="1427" spans="1:4" outlineLevel="3" x14ac:dyDescent="0.35">
      <c r="A1427" s="55" t="s">
        <v>1421</v>
      </c>
      <c r="B1427" s="195" t="s">
        <v>957</v>
      </c>
      <c r="C1427" s="50">
        <v>264792</v>
      </c>
      <c r="D1427" s="50">
        <v>264792</v>
      </c>
    </row>
    <row r="1428" spans="1:4" outlineLevel="3" x14ac:dyDescent="0.35">
      <c r="A1428" s="55" t="s">
        <v>3048</v>
      </c>
      <c r="B1428" s="195" t="s">
        <v>957</v>
      </c>
      <c r="C1428" s="50">
        <v>381480</v>
      </c>
      <c r="D1428" s="50">
        <v>381480</v>
      </c>
    </row>
    <row r="1429" spans="1:4" outlineLevel="3" x14ac:dyDescent="0.35">
      <c r="A1429" s="55" t="s">
        <v>3049</v>
      </c>
      <c r="B1429" s="195" t="s">
        <v>957</v>
      </c>
      <c r="C1429" s="50">
        <v>538560</v>
      </c>
      <c r="D1429" s="50">
        <v>538560</v>
      </c>
    </row>
    <row r="1430" spans="1:4" outlineLevel="3" x14ac:dyDescent="0.35">
      <c r="A1430" s="55" t="s">
        <v>1423</v>
      </c>
      <c r="B1430" s="195" t="s">
        <v>957</v>
      </c>
      <c r="C1430" s="50">
        <v>242352</v>
      </c>
      <c r="D1430" s="50">
        <v>242352</v>
      </c>
    </row>
    <row r="1431" spans="1:4" outlineLevel="3" x14ac:dyDescent="0.35">
      <c r="A1431" s="55" t="s">
        <v>3050</v>
      </c>
      <c r="B1431" s="195" t="s">
        <v>957</v>
      </c>
      <c r="C1431" s="50">
        <v>206448</v>
      </c>
      <c r="D1431" s="50">
        <v>206448</v>
      </c>
    </row>
    <row r="1432" spans="1:4" outlineLevel="3" x14ac:dyDescent="0.35">
      <c r="A1432" s="55" t="s">
        <v>3051</v>
      </c>
      <c r="B1432" s="195" t="s">
        <v>957</v>
      </c>
      <c r="C1432" s="50">
        <v>368016</v>
      </c>
      <c r="D1432" s="50">
        <v>368016</v>
      </c>
    </row>
    <row r="1433" spans="1:4" outlineLevel="3" x14ac:dyDescent="0.35">
      <c r="A1433" s="55" t="s">
        <v>3052</v>
      </c>
      <c r="B1433" s="195" t="s">
        <v>957</v>
      </c>
      <c r="C1433" s="50">
        <v>255816</v>
      </c>
      <c r="D1433" s="50">
        <v>255816</v>
      </c>
    </row>
    <row r="1434" spans="1:4" outlineLevel="3" x14ac:dyDescent="0.35">
      <c r="A1434" s="55" t="s">
        <v>3053</v>
      </c>
      <c r="B1434" s="195" t="s">
        <v>957</v>
      </c>
      <c r="C1434" s="50">
        <v>116688</v>
      </c>
      <c r="D1434" s="50">
        <v>116688</v>
      </c>
    </row>
    <row r="1435" spans="1:4" outlineLevel="3" x14ac:dyDescent="0.35">
      <c r="A1435" s="55" t="s">
        <v>1428</v>
      </c>
      <c r="B1435" s="195" t="s">
        <v>957</v>
      </c>
      <c r="C1435" s="50">
        <v>139128</v>
      </c>
      <c r="D1435" s="50">
        <v>139128</v>
      </c>
    </row>
    <row r="1436" spans="1:4" outlineLevel="3" x14ac:dyDescent="0.35">
      <c r="A1436" s="55" t="s">
        <v>1429</v>
      </c>
      <c r="B1436" s="195" t="s">
        <v>957</v>
      </c>
      <c r="C1436" s="50">
        <v>53856</v>
      </c>
      <c r="D1436" s="50">
        <v>53856</v>
      </c>
    </row>
    <row r="1437" spans="1:4" outlineLevel="3" x14ac:dyDescent="0.35">
      <c r="A1437" s="55" t="s">
        <v>3054</v>
      </c>
      <c r="B1437" s="195" t="s">
        <v>957</v>
      </c>
      <c r="C1437" s="50">
        <v>547536</v>
      </c>
      <c r="D1437" s="50">
        <v>547536</v>
      </c>
    </row>
    <row r="1438" spans="1:4" outlineLevel="3" x14ac:dyDescent="0.35">
      <c r="A1438" s="55" t="s">
        <v>3055</v>
      </c>
      <c r="B1438" s="195" t="s">
        <v>957</v>
      </c>
      <c r="C1438" s="50">
        <v>475728</v>
      </c>
      <c r="D1438" s="50">
        <v>475728</v>
      </c>
    </row>
    <row r="1439" spans="1:4" outlineLevel="3" x14ac:dyDescent="0.35">
      <c r="A1439" s="55" t="s">
        <v>3056</v>
      </c>
      <c r="B1439" s="195" t="s">
        <v>957</v>
      </c>
      <c r="C1439" s="50">
        <v>264792</v>
      </c>
      <c r="D1439" s="50">
        <v>264792</v>
      </c>
    </row>
    <row r="1440" spans="1:4" outlineLevel="3" x14ac:dyDescent="0.35">
      <c r="A1440" s="55" t="s">
        <v>3057</v>
      </c>
      <c r="B1440" s="195" t="s">
        <v>957</v>
      </c>
      <c r="C1440" s="50">
        <v>206448</v>
      </c>
      <c r="D1440" s="50">
        <v>206448</v>
      </c>
    </row>
    <row r="1441" spans="1:4" outlineLevel="3" x14ac:dyDescent="0.35">
      <c r="A1441" s="55" t="s">
        <v>3058</v>
      </c>
      <c r="B1441" s="195" t="s">
        <v>957</v>
      </c>
      <c r="C1441" s="50">
        <v>628320</v>
      </c>
      <c r="D1441" s="50">
        <v>628320</v>
      </c>
    </row>
    <row r="1442" spans="1:4" outlineLevel="3" x14ac:dyDescent="0.35">
      <c r="A1442" s="55" t="s">
        <v>3059</v>
      </c>
      <c r="B1442" s="195" t="s">
        <v>957</v>
      </c>
      <c r="C1442" s="50">
        <v>408408</v>
      </c>
      <c r="D1442" s="50">
        <v>408408</v>
      </c>
    </row>
    <row r="1443" spans="1:4" outlineLevel="3" x14ac:dyDescent="0.35">
      <c r="A1443" s="55" t="s">
        <v>3060</v>
      </c>
      <c r="B1443" s="195" t="s">
        <v>957</v>
      </c>
      <c r="C1443" s="50">
        <v>184008</v>
      </c>
      <c r="D1443" s="50">
        <v>184008</v>
      </c>
    </row>
    <row r="1444" spans="1:4" outlineLevel="3" x14ac:dyDescent="0.35">
      <c r="A1444" s="55" t="s">
        <v>3061</v>
      </c>
      <c r="B1444" s="195" t="s">
        <v>957</v>
      </c>
      <c r="C1444" s="50">
        <v>130152</v>
      </c>
      <c r="D1444" s="50">
        <v>130152</v>
      </c>
    </row>
    <row r="1445" spans="1:4" outlineLevel="3" x14ac:dyDescent="0.35">
      <c r="A1445" s="55" t="s">
        <v>3062</v>
      </c>
      <c r="B1445" s="195" t="s">
        <v>957</v>
      </c>
      <c r="C1445" s="50">
        <v>117568</v>
      </c>
      <c r="D1445" s="50">
        <v>117568</v>
      </c>
    </row>
    <row r="1446" spans="1:4" outlineLevel="3" x14ac:dyDescent="0.35">
      <c r="A1446" s="55" t="s">
        <v>3063</v>
      </c>
      <c r="B1446" s="195" t="s">
        <v>957</v>
      </c>
      <c r="C1446" s="50">
        <v>300696</v>
      </c>
      <c r="D1446" s="50">
        <v>300696</v>
      </c>
    </row>
    <row r="1447" spans="1:4" outlineLevel="3" x14ac:dyDescent="0.35">
      <c r="A1447" s="55" t="s">
        <v>3064</v>
      </c>
      <c r="B1447" s="195" t="s">
        <v>957</v>
      </c>
      <c r="C1447" s="50">
        <v>192984</v>
      </c>
      <c r="D1447" s="50">
        <v>192984</v>
      </c>
    </row>
    <row r="1448" spans="1:4" outlineLevel="3" x14ac:dyDescent="0.35">
      <c r="A1448" s="55" t="s">
        <v>3065</v>
      </c>
      <c r="B1448" s="195" t="s">
        <v>957</v>
      </c>
      <c r="C1448" s="50">
        <v>655248</v>
      </c>
      <c r="D1448" s="50">
        <v>655248</v>
      </c>
    </row>
    <row r="1449" spans="1:4" outlineLevel="3" x14ac:dyDescent="0.35">
      <c r="A1449" s="55" t="s">
        <v>1443</v>
      </c>
      <c r="B1449" s="195" t="s">
        <v>957</v>
      </c>
      <c r="C1449" s="50">
        <v>67320</v>
      </c>
      <c r="D1449" s="50">
        <v>67320</v>
      </c>
    </row>
    <row r="1450" spans="1:4" outlineLevel="3" x14ac:dyDescent="0.35">
      <c r="A1450" s="55" t="s">
        <v>3066</v>
      </c>
      <c r="B1450" s="195" t="s">
        <v>957</v>
      </c>
      <c r="C1450" s="50">
        <v>125664</v>
      </c>
      <c r="D1450" s="50">
        <v>125664</v>
      </c>
    </row>
    <row r="1451" spans="1:4" outlineLevel="3" x14ac:dyDescent="0.35">
      <c r="A1451" s="55" t="s">
        <v>3067</v>
      </c>
      <c r="B1451" s="195" t="s">
        <v>957</v>
      </c>
      <c r="C1451" s="50">
        <v>246840</v>
      </c>
      <c r="D1451" s="50">
        <v>246840</v>
      </c>
    </row>
    <row r="1452" spans="1:4" outlineLevel="3" x14ac:dyDescent="0.35">
      <c r="A1452" s="55" t="s">
        <v>3068</v>
      </c>
      <c r="B1452" s="195" t="s">
        <v>957</v>
      </c>
      <c r="C1452" s="50">
        <v>269280</v>
      </c>
      <c r="D1452" s="50">
        <v>269280</v>
      </c>
    </row>
    <row r="1453" spans="1:4" outlineLevel="3" x14ac:dyDescent="0.35">
      <c r="A1453" s="55" t="s">
        <v>3069</v>
      </c>
      <c r="B1453" s="195" t="s">
        <v>957</v>
      </c>
      <c r="C1453" s="50">
        <v>242352</v>
      </c>
      <c r="D1453" s="50">
        <v>242352</v>
      </c>
    </row>
    <row r="1454" spans="1:4" outlineLevel="3" x14ac:dyDescent="0.35">
      <c r="A1454" s="55" t="s">
        <v>3070</v>
      </c>
      <c r="B1454" s="195" t="s">
        <v>957</v>
      </c>
      <c r="C1454" s="50">
        <v>825792</v>
      </c>
      <c r="D1454" s="50">
        <v>825792</v>
      </c>
    </row>
    <row r="1455" spans="1:4" outlineLevel="3" x14ac:dyDescent="0.35">
      <c r="A1455" s="55" t="s">
        <v>1448</v>
      </c>
      <c r="B1455" s="195" t="s">
        <v>957</v>
      </c>
      <c r="C1455" s="50">
        <v>246840</v>
      </c>
      <c r="D1455" s="50">
        <v>246840</v>
      </c>
    </row>
    <row r="1456" spans="1:4" outlineLevel="3" x14ac:dyDescent="0.35">
      <c r="A1456" s="55" t="s">
        <v>1449</v>
      </c>
      <c r="B1456" s="195" t="s">
        <v>957</v>
      </c>
      <c r="C1456" s="50">
        <v>278256</v>
      </c>
      <c r="D1456" s="50">
        <v>278256</v>
      </c>
    </row>
    <row r="1457" spans="1:4" outlineLevel="3" x14ac:dyDescent="0.35">
      <c r="A1457" s="55" t="s">
        <v>3071</v>
      </c>
      <c r="B1457" s="195" t="s">
        <v>957</v>
      </c>
      <c r="C1457" s="50">
        <v>255816</v>
      </c>
      <c r="D1457" s="50">
        <v>255816</v>
      </c>
    </row>
    <row r="1458" spans="1:4" outlineLevel="3" x14ac:dyDescent="0.35">
      <c r="A1458" s="55" t="s">
        <v>1452</v>
      </c>
      <c r="B1458" s="195" t="s">
        <v>957</v>
      </c>
      <c r="C1458" s="50">
        <v>179520</v>
      </c>
      <c r="D1458" s="50">
        <v>179520</v>
      </c>
    </row>
    <row r="1459" spans="1:4" outlineLevel="3" x14ac:dyDescent="0.35">
      <c r="A1459" s="55" t="s">
        <v>3072</v>
      </c>
      <c r="B1459" s="195" t="s">
        <v>957</v>
      </c>
      <c r="C1459" s="50">
        <v>875160</v>
      </c>
      <c r="D1459" s="50">
        <v>875160</v>
      </c>
    </row>
    <row r="1460" spans="1:4" outlineLevel="3" x14ac:dyDescent="0.35">
      <c r="A1460" s="55" t="s">
        <v>3072</v>
      </c>
      <c r="B1460" s="195" t="s">
        <v>957</v>
      </c>
      <c r="C1460" s="50">
        <v>184008</v>
      </c>
      <c r="D1460" s="50">
        <v>184008</v>
      </c>
    </row>
    <row r="1461" spans="1:4" outlineLevel="3" x14ac:dyDescent="0.35">
      <c r="A1461" s="55" t="s">
        <v>1455</v>
      </c>
      <c r="B1461" s="195" t="s">
        <v>957</v>
      </c>
      <c r="C1461" s="50">
        <v>282744</v>
      </c>
      <c r="D1461" s="50">
        <v>282744</v>
      </c>
    </row>
    <row r="1462" spans="1:4" outlineLevel="3" x14ac:dyDescent="0.35">
      <c r="A1462" s="55" t="s">
        <v>1457</v>
      </c>
      <c r="B1462" s="195" t="s">
        <v>957</v>
      </c>
      <c r="C1462" s="50">
        <v>206448</v>
      </c>
      <c r="D1462" s="50">
        <v>206448</v>
      </c>
    </row>
    <row r="1463" spans="1:4" outlineLevel="3" x14ac:dyDescent="0.35">
      <c r="A1463" s="55" t="s">
        <v>3073</v>
      </c>
      <c r="B1463" s="195" t="s">
        <v>957</v>
      </c>
      <c r="C1463" s="50">
        <v>44880</v>
      </c>
      <c r="D1463" s="50">
        <v>44880</v>
      </c>
    </row>
    <row r="1464" spans="1:4" outlineLevel="3" x14ac:dyDescent="0.35">
      <c r="A1464" s="55" t="s">
        <v>3074</v>
      </c>
      <c r="B1464" s="195" t="s">
        <v>957</v>
      </c>
      <c r="C1464" s="50">
        <v>210936</v>
      </c>
      <c r="D1464" s="50">
        <v>210936</v>
      </c>
    </row>
    <row r="1465" spans="1:4" outlineLevel="3" x14ac:dyDescent="0.35">
      <c r="A1465" s="55" t="s">
        <v>3074</v>
      </c>
      <c r="B1465" s="195" t="s">
        <v>957</v>
      </c>
      <c r="C1465" s="50">
        <v>139128</v>
      </c>
      <c r="D1465" s="50">
        <v>139128</v>
      </c>
    </row>
    <row r="1466" spans="1:4" outlineLevel="3" x14ac:dyDescent="0.35">
      <c r="A1466" s="55" t="s">
        <v>3075</v>
      </c>
      <c r="B1466" s="195" t="s">
        <v>957</v>
      </c>
      <c r="C1466" s="50">
        <v>722568</v>
      </c>
      <c r="D1466" s="50">
        <v>722568</v>
      </c>
    </row>
    <row r="1467" spans="1:4" outlineLevel="3" x14ac:dyDescent="0.35">
      <c r="A1467" s="55" t="s">
        <v>3076</v>
      </c>
      <c r="B1467" s="195" t="s">
        <v>957</v>
      </c>
      <c r="C1467" s="50">
        <v>291720</v>
      </c>
      <c r="D1467" s="50">
        <v>291720</v>
      </c>
    </row>
    <row r="1468" spans="1:4" outlineLevel="3" x14ac:dyDescent="0.35">
      <c r="A1468" s="55" t="s">
        <v>1462</v>
      </c>
      <c r="B1468" s="195" t="s">
        <v>957</v>
      </c>
      <c r="C1468" s="50">
        <v>224400</v>
      </c>
      <c r="D1468" s="50">
        <v>224400</v>
      </c>
    </row>
    <row r="1469" spans="1:4" outlineLevel="3" x14ac:dyDescent="0.35">
      <c r="A1469" s="55" t="s">
        <v>3077</v>
      </c>
      <c r="B1469" s="195" t="s">
        <v>957</v>
      </c>
      <c r="C1469" s="50">
        <v>210936</v>
      </c>
      <c r="D1469" s="50">
        <v>210936</v>
      </c>
    </row>
    <row r="1470" spans="1:4" ht="16.149999999999999" customHeight="1" outlineLevel="3" x14ac:dyDescent="0.35">
      <c r="A1470" s="55" t="s">
        <v>3078</v>
      </c>
      <c r="B1470" s="195" t="s">
        <v>957</v>
      </c>
      <c r="C1470" s="50">
        <v>359040</v>
      </c>
      <c r="D1470" s="50">
        <v>359040</v>
      </c>
    </row>
    <row r="1471" spans="1:4" outlineLevel="3" x14ac:dyDescent="0.35">
      <c r="A1471" s="55" t="s">
        <v>1465</v>
      </c>
      <c r="B1471" s="195" t="s">
        <v>957</v>
      </c>
      <c r="C1471" s="50">
        <v>583440</v>
      </c>
      <c r="D1471" s="50">
        <v>583440</v>
      </c>
    </row>
    <row r="1472" spans="1:4" outlineLevel="3" x14ac:dyDescent="0.35">
      <c r="A1472" s="55" t="s">
        <v>1466</v>
      </c>
      <c r="B1472" s="195" t="s">
        <v>957</v>
      </c>
      <c r="C1472" s="50">
        <v>287232</v>
      </c>
      <c r="D1472" s="50">
        <v>287232</v>
      </c>
    </row>
    <row r="1473" spans="1:4" outlineLevel="3" x14ac:dyDescent="0.35">
      <c r="A1473" s="55" t="s">
        <v>3079</v>
      </c>
      <c r="B1473" s="195" t="s">
        <v>957</v>
      </c>
      <c r="C1473" s="50">
        <v>269280</v>
      </c>
      <c r="D1473" s="50">
        <v>269280</v>
      </c>
    </row>
    <row r="1474" spans="1:4" outlineLevel="3" x14ac:dyDescent="0.35">
      <c r="A1474" s="55" t="s">
        <v>1468</v>
      </c>
      <c r="B1474" s="195" t="s">
        <v>957</v>
      </c>
      <c r="C1474" s="50">
        <v>610368</v>
      </c>
      <c r="D1474" s="50">
        <v>610368</v>
      </c>
    </row>
    <row r="1475" spans="1:4" outlineLevel="3" x14ac:dyDescent="0.35">
      <c r="A1475" s="55" t="s">
        <v>1469</v>
      </c>
      <c r="B1475" s="195" t="s">
        <v>957</v>
      </c>
      <c r="C1475" s="50">
        <v>376992</v>
      </c>
      <c r="D1475" s="50">
        <v>376992</v>
      </c>
    </row>
    <row r="1476" spans="1:4" outlineLevel="3" x14ac:dyDescent="0.35">
      <c r="A1476" s="55" t="s">
        <v>3080</v>
      </c>
      <c r="B1476" s="195" t="s">
        <v>957</v>
      </c>
      <c r="C1476" s="50">
        <v>439824</v>
      </c>
      <c r="D1476" s="50">
        <v>439824</v>
      </c>
    </row>
    <row r="1477" spans="1:4" outlineLevel="3" x14ac:dyDescent="0.35">
      <c r="A1477" s="55" t="s">
        <v>3081</v>
      </c>
      <c r="B1477" s="195" t="s">
        <v>957</v>
      </c>
      <c r="C1477" s="50">
        <v>98736</v>
      </c>
      <c r="D1477" s="50">
        <v>98736</v>
      </c>
    </row>
    <row r="1478" spans="1:4" outlineLevel="3" x14ac:dyDescent="0.35">
      <c r="A1478" s="55" t="s">
        <v>3082</v>
      </c>
      <c r="B1478" s="195" t="s">
        <v>957</v>
      </c>
      <c r="C1478" s="50">
        <v>376992</v>
      </c>
      <c r="D1478" s="50">
        <v>376992</v>
      </c>
    </row>
    <row r="1479" spans="1:4" outlineLevel="3" x14ac:dyDescent="0.35">
      <c r="A1479" s="55" t="s">
        <v>3083</v>
      </c>
      <c r="B1479" s="195" t="s">
        <v>957</v>
      </c>
      <c r="C1479" s="50">
        <v>192984</v>
      </c>
      <c r="D1479" s="50">
        <v>192984</v>
      </c>
    </row>
    <row r="1480" spans="1:4" outlineLevel="3" x14ac:dyDescent="0.35">
      <c r="A1480" s="55" t="s">
        <v>3084</v>
      </c>
      <c r="B1480" s="195" t="s">
        <v>957</v>
      </c>
      <c r="C1480" s="50">
        <v>134640</v>
      </c>
      <c r="D1480" s="50">
        <v>134640</v>
      </c>
    </row>
    <row r="1481" spans="1:4" outlineLevel="3" x14ac:dyDescent="0.35">
      <c r="A1481" s="55" t="s">
        <v>3085</v>
      </c>
      <c r="B1481" s="195" t="s">
        <v>957</v>
      </c>
      <c r="C1481" s="50">
        <v>103488</v>
      </c>
      <c r="D1481" s="50">
        <v>103488</v>
      </c>
    </row>
    <row r="1482" spans="1:4" outlineLevel="3" x14ac:dyDescent="0.35">
      <c r="A1482" s="55" t="s">
        <v>1477</v>
      </c>
      <c r="B1482" s="195" t="s">
        <v>957</v>
      </c>
      <c r="C1482" s="50">
        <v>381480</v>
      </c>
      <c r="D1482" s="50">
        <v>381480</v>
      </c>
    </row>
    <row r="1483" spans="1:4" outlineLevel="3" x14ac:dyDescent="0.35">
      <c r="A1483" s="55" t="s">
        <v>1478</v>
      </c>
      <c r="B1483" s="195" t="s">
        <v>957</v>
      </c>
      <c r="C1483" s="50">
        <v>284240</v>
      </c>
      <c r="D1483" s="50">
        <v>284240</v>
      </c>
    </row>
    <row r="1484" spans="1:4" outlineLevel="3" x14ac:dyDescent="0.35">
      <c r="A1484" s="55" t="s">
        <v>1479</v>
      </c>
      <c r="B1484" s="195" t="s">
        <v>957</v>
      </c>
      <c r="C1484" s="50">
        <v>534072</v>
      </c>
      <c r="D1484" s="50">
        <v>534072</v>
      </c>
    </row>
    <row r="1485" spans="1:4" outlineLevel="3" x14ac:dyDescent="0.35">
      <c r="A1485" s="55" t="s">
        <v>3086</v>
      </c>
      <c r="B1485" s="195" t="s">
        <v>957</v>
      </c>
      <c r="C1485" s="50">
        <v>628320</v>
      </c>
      <c r="D1485" s="50">
        <v>628320</v>
      </c>
    </row>
    <row r="1486" spans="1:4" outlineLevel="3" x14ac:dyDescent="0.35">
      <c r="A1486" s="55" t="s">
        <v>3087</v>
      </c>
      <c r="B1486" s="195" t="s">
        <v>957</v>
      </c>
      <c r="C1486" s="50">
        <v>246840</v>
      </c>
      <c r="D1486" s="50">
        <v>246840</v>
      </c>
    </row>
    <row r="1487" spans="1:4" ht="18.75" customHeight="1" outlineLevel="3" x14ac:dyDescent="0.35">
      <c r="A1487" s="55" t="s">
        <v>3088</v>
      </c>
      <c r="B1487" s="195" t="s">
        <v>957</v>
      </c>
      <c r="C1487" s="50">
        <v>103224</v>
      </c>
      <c r="D1487" s="50">
        <v>103224</v>
      </c>
    </row>
    <row r="1488" spans="1:4" outlineLevel="3" x14ac:dyDescent="0.35">
      <c r="A1488" s="55" t="s">
        <v>3089</v>
      </c>
      <c r="B1488" s="195" t="s">
        <v>957</v>
      </c>
      <c r="C1488" s="50">
        <v>184008</v>
      </c>
      <c r="D1488" s="50">
        <v>184008</v>
      </c>
    </row>
    <row r="1489" spans="1:4" outlineLevel="3" x14ac:dyDescent="0.35">
      <c r="A1489" s="55" t="s">
        <v>3090</v>
      </c>
      <c r="B1489" s="195" t="s">
        <v>957</v>
      </c>
      <c r="C1489" s="50">
        <v>439824</v>
      </c>
      <c r="D1489" s="50">
        <v>439824</v>
      </c>
    </row>
    <row r="1490" spans="1:4" outlineLevel="3" x14ac:dyDescent="0.35">
      <c r="A1490" s="55" t="s">
        <v>3091</v>
      </c>
      <c r="B1490" s="195" t="s">
        <v>957</v>
      </c>
      <c r="C1490" s="50">
        <v>543048</v>
      </c>
      <c r="D1490" s="50">
        <v>543048</v>
      </c>
    </row>
    <row r="1491" spans="1:4" outlineLevel="3" x14ac:dyDescent="0.35">
      <c r="A1491" s="55" t="s">
        <v>1486</v>
      </c>
      <c r="B1491" s="195" t="s">
        <v>957</v>
      </c>
      <c r="C1491" s="50">
        <v>157080</v>
      </c>
      <c r="D1491" s="50">
        <v>157080</v>
      </c>
    </row>
    <row r="1492" spans="1:4" outlineLevel="3" x14ac:dyDescent="0.35">
      <c r="A1492" s="55" t="s">
        <v>3092</v>
      </c>
      <c r="B1492" s="195" t="s">
        <v>957</v>
      </c>
      <c r="C1492" s="50">
        <v>197472</v>
      </c>
      <c r="D1492" s="50">
        <v>197472</v>
      </c>
    </row>
    <row r="1493" spans="1:4" outlineLevel="3" x14ac:dyDescent="0.35">
      <c r="A1493" s="55" t="s">
        <v>1488</v>
      </c>
      <c r="B1493" s="195" t="s">
        <v>957</v>
      </c>
      <c r="C1493" s="50">
        <v>107712</v>
      </c>
      <c r="D1493" s="50">
        <v>107712</v>
      </c>
    </row>
    <row r="1494" spans="1:4" outlineLevel="3" x14ac:dyDescent="0.35">
      <c r="A1494" s="55" t="s">
        <v>3093</v>
      </c>
      <c r="B1494" s="195" t="s">
        <v>957</v>
      </c>
      <c r="C1494" s="50">
        <v>112200</v>
      </c>
      <c r="D1494" s="50">
        <v>112200</v>
      </c>
    </row>
    <row r="1495" spans="1:4" outlineLevel="3" x14ac:dyDescent="0.35">
      <c r="A1495" s="55" t="s">
        <v>3094</v>
      </c>
      <c r="B1495" s="195" t="s">
        <v>957</v>
      </c>
      <c r="C1495" s="50">
        <v>509388</v>
      </c>
      <c r="D1495" s="50">
        <v>509388</v>
      </c>
    </row>
    <row r="1496" spans="1:4" outlineLevel="3" x14ac:dyDescent="0.35">
      <c r="A1496" s="55" t="s">
        <v>3095</v>
      </c>
      <c r="B1496" s="195" t="s">
        <v>957</v>
      </c>
      <c r="C1496" s="50">
        <v>668712</v>
      </c>
      <c r="D1496" s="50">
        <v>668712</v>
      </c>
    </row>
    <row r="1497" spans="1:4" outlineLevel="3" x14ac:dyDescent="0.35">
      <c r="A1497" s="55" t="s">
        <v>3096</v>
      </c>
      <c r="B1497" s="195" t="s">
        <v>957</v>
      </c>
      <c r="C1497" s="50">
        <v>161568</v>
      </c>
      <c r="D1497" s="50">
        <v>161568</v>
      </c>
    </row>
    <row r="1498" spans="1:4" outlineLevel="3" x14ac:dyDescent="0.35">
      <c r="A1498" s="55" t="s">
        <v>1494</v>
      </c>
      <c r="B1498" s="195" t="s">
        <v>957</v>
      </c>
      <c r="C1498" s="50">
        <v>426360</v>
      </c>
      <c r="D1498" s="50">
        <v>426360</v>
      </c>
    </row>
    <row r="1499" spans="1:4" outlineLevel="3" x14ac:dyDescent="0.35">
      <c r="A1499" s="55" t="s">
        <v>3097</v>
      </c>
      <c r="B1499" s="195" t="s">
        <v>957</v>
      </c>
      <c r="C1499" s="50">
        <v>175032</v>
      </c>
      <c r="D1499" s="50">
        <v>175032</v>
      </c>
    </row>
    <row r="1500" spans="1:4" outlineLevel="3" x14ac:dyDescent="0.35">
      <c r="A1500" s="55" t="s">
        <v>3098</v>
      </c>
      <c r="B1500" s="195" t="s">
        <v>957</v>
      </c>
      <c r="C1500" s="50">
        <v>215424</v>
      </c>
      <c r="D1500" s="50">
        <v>215424</v>
      </c>
    </row>
    <row r="1501" spans="1:4" outlineLevel="3" x14ac:dyDescent="0.35">
      <c r="A1501" s="55" t="s">
        <v>3099</v>
      </c>
      <c r="B1501" s="195" t="s">
        <v>957</v>
      </c>
      <c r="C1501" s="50">
        <v>755472</v>
      </c>
      <c r="D1501" s="50">
        <v>755472</v>
      </c>
    </row>
    <row r="1502" spans="1:4" outlineLevel="3" x14ac:dyDescent="0.35">
      <c r="A1502" s="55" t="s">
        <v>1500</v>
      </c>
      <c r="B1502" s="195" t="s">
        <v>957</v>
      </c>
      <c r="C1502" s="50">
        <v>309672</v>
      </c>
      <c r="D1502" s="50">
        <v>309672</v>
      </c>
    </row>
    <row r="1503" spans="1:4" outlineLevel="3" x14ac:dyDescent="0.35">
      <c r="A1503" s="55" t="s">
        <v>3100</v>
      </c>
      <c r="B1503" s="195" t="s">
        <v>957</v>
      </c>
      <c r="C1503" s="50">
        <v>596904</v>
      </c>
      <c r="D1503" s="50">
        <v>596904</v>
      </c>
    </row>
    <row r="1504" spans="1:4" outlineLevel="3" x14ac:dyDescent="0.35">
      <c r="A1504" s="55" t="s">
        <v>3101</v>
      </c>
      <c r="B1504" s="195" t="s">
        <v>957</v>
      </c>
      <c r="C1504" s="50">
        <v>273768</v>
      </c>
      <c r="D1504" s="50">
        <v>273768</v>
      </c>
    </row>
    <row r="1505" spans="1:4" outlineLevel="3" x14ac:dyDescent="0.35">
      <c r="A1505" s="55" t="s">
        <v>3102</v>
      </c>
      <c r="B1505" s="195" t="s">
        <v>957</v>
      </c>
      <c r="C1505" s="50">
        <v>264792</v>
      </c>
      <c r="D1505" s="50">
        <v>264792</v>
      </c>
    </row>
    <row r="1506" spans="1:4" outlineLevel="3" x14ac:dyDescent="0.35">
      <c r="A1506" s="55" t="s">
        <v>3103</v>
      </c>
      <c r="B1506" s="195" t="s">
        <v>957</v>
      </c>
      <c r="C1506" s="50">
        <v>399432</v>
      </c>
      <c r="D1506" s="50">
        <v>399432</v>
      </c>
    </row>
    <row r="1507" spans="1:4" outlineLevel="3" x14ac:dyDescent="0.35">
      <c r="A1507" s="55" t="s">
        <v>3104</v>
      </c>
      <c r="B1507" s="195" t="s">
        <v>957</v>
      </c>
      <c r="C1507" s="50">
        <v>71808</v>
      </c>
      <c r="D1507" s="50">
        <v>71808</v>
      </c>
    </row>
    <row r="1508" spans="1:4" outlineLevel="3" x14ac:dyDescent="0.35">
      <c r="A1508" s="55" t="s">
        <v>1505</v>
      </c>
      <c r="B1508" s="195" t="s">
        <v>957</v>
      </c>
      <c r="C1508" s="50">
        <v>103224</v>
      </c>
      <c r="D1508" s="50">
        <v>103224</v>
      </c>
    </row>
    <row r="1509" spans="1:4" outlineLevel="3" x14ac:dyDescent="0.35">
      <c r="A1509" s="55" t="s">
        <v>3105</v>
      </c>
      <c r="B1509" s="195" t="s">
        <v>957</v>
      </c>
      <c r="C1509" s="50">
        <v>152592</v>
      </c>
      <c r="D1509" s="50">
        <v>152592</v>
      </c>
    </row>
    <row r="1510" spans="1:4" outlineLevel="3" x14ac:dyDescent="0.35">
      <c r="A1510" s="55" t="s">
        <v>3106</v>
      </c>
      <c r="B1510" s="195" t="s">
        <v>957</v>
      </c>
      <c r="C1510" s="50">
        <v>148104</v>
      </c>
      <c r="D1510" s="50">
        <v>148104</v>
      </c>
    </row>
    <row r="1511" spans="1:4" outlineLevel="3" x14ac:dyDescent="0.35">
      <c r="A1511" s="55" t="s">
        <v>3107</v>
      </c>
      <c r="B1511" s="195" t="s">
        <v>957</v>
      </c>
      <c r="C1511" s="50">
        <v>215424</v>
      </c>
      <c r="D1511" s="50">
        <v>215424</v>
      </c>
    </row>
    <row r="1512" spans="1:4" outlineLevel="3" x14ac:dyDescent="0.35">
      <c r="A1512" s="55" t="s">
        <v>1511</v>
      </c>
      <c r="B1512" s="195" t="s">
        <v>957</v>
      </c>
      <c r="C1512" s="50">
        <v>399432</v>
      </c>
      <c r="D1512" s="50">
        <v>399432</v>
      </c>
    </row>
    <row r="1513" spans="1:4" outlineLevel="3" x14ac:dyDescent="0.35">
      <c r="A1513" s="55" t="s">
        <v>3108</v>
      </c>
      <c r="B1513" s="195" t="s">
        <v>957</v>
      </c>
      <c r="C1513" s="50">
        <v>269280</v>
      </c>
      <c r="D1513" s="50">
        <v>269280</v>
      </c>
    </row>
    <row r="1514" spans="1:4" outlineLevel="3" x14ac:dyDescent="0.35">
      <c r="A1514" s="55" t="s">
        <v>1513</v>
      </c>
      <c r="B1514" s="195" t="s">
        <v>957</v>
      </c>
      <c r="C1514" s="50">
        <v>273768</v>
      </c>
      <c r="D1514" s="50">
        <v>273768</v>
      </c>
    </row>
    <row r="1515" spans="1:4" outlineLevel="3" x14ac:dyDescent="0.35">
      <c r="A1515" s="55" t="s">
        <v>3109</v>
      </c>
      <c r="B1515" s="195" t="s">
        <v>957</v>
      </c>
      <c r="C1515" s="50">
        <v>152592</v>
      </c>
      <c r="D1515" s="50">
        <v>152592</v>
      </c>
    </row>
    <row r="1516" spans="1:4" outlineLevel="3" x14ac:dyDescent="0.35">
      <c r="A1516" s="55" t="s">
        <v>3110</v>
      </c>
      <c r="B1516" s="195" t="s">
        <v>957</v>
      </c>
      <c r="C1516" s="50">
        <v>125664</v>
      </c>
      <c r="D1516" s="50">
        <v>125664</v>
      </c>
    </row>
    <row r="1517" spans="1:4" outlineLevel="3" x14ac:dyDescent="0.35">
      <c r="A1517" s="55" t="s">
        <v>3111</v>
      </c>
      <c r="B1517" s="195" t="s">
        <v>957</v>
      </c>
      <c r="C1517" s="50">
        <v>1009800</v>
      </c>
      <c r="D1517" s="50">
        <v>1009800</v>
      </c>
    </row>
    <row r="1518" spans="1:4" outlineLevel="3" x14ac:dyDescent="0.35">
      <c r="A1518" s="55" t="s">
        <v>3112</v>
      </c>
      <c r="B1518" s="195" t="s">
        <v>957</v>
      </c>
      <c r="C1518" s="50">
        <v>704616</v>
      </c>
      <c r="D1518" s="50">
        <v>704616</v>
      </c>
    </row>
    <row r="1519" spans="1:4" outlineLevel="3" x14ac:dyDescent="0.35">
      <c r="A1519" s="55" t="s">
        <v>3113</v>
      </c>
      <c r="B1519" s="195" t="s">
        <v>957</v>
      </c>
      <c r="C1519" s="50">
        <v>251328</v>
      </c>
      <c r="D1519" s="50">
        <v>251328</v>
      </c>
    </row>
    <row r="1520" spans="1:4" outlineLevel="3" x14ac:dyDescent="0.35">
      <c r="A1520" s="55" t="s">
        <v>3114</v>
      </c>
      <c r="B1520" s="195" t="s">
        <v>957</v>
      </c>
      <c r="C1520" s="50">
        <v>173712</v>
      </c>
      <c r="D1520" s="50">
        <v>173712</v>
      </c>
    </row>
    <row r="1521" spans="1:4" outlineLevel="3" x14ac:dyDescent="0.35">
      <c r="A1521" s="55" t="s">
        <v>3115</v>
      </c>
      <c r="B1521" s="195" t="s">
        <v>957</v>
      </c>
      <c r="C1521" s="50">
        <v>390456</v>
      </c>
      <c r="D1521" s="50">
        <v>390456</v>
      </c>
    </row>
    <row r="1522" spans="1:4" outlineLevel="3" x14ac:dyDescent="0.35">
      <c r="A1522" s="55" t="s">
        <v>3116</v>
      </c>
      <c r="B1522" s="195" t="s">
        <v>957</v>
      </c>
      <c r="C1522" s="50">
        <v>359040</v>
      </c>
      <c r="D1522" s="50">
        <v>359040</v>
      </c>
    </row>
    <row r="1523" spans="1:4" outlineLevel="3" x14ac:dyDescent="0.35">
      <c r="A1523" s="55" t="s">
        <v>1522</v>
      </c>
      <c r="B1523" s="195" t="s">
        <v>957</v>
      </c>
      <c r="C1523" s="50">
        <v>321936</v>
      </c>
      <c r="D1523" s="50">
        <v>321936</v>
      </c>
    </row>
    <row r="1524" spans="1:4" outlineLevel="3" x14ac:dyDescent="0.35">
      <c r="A1524" s="55" t="s">
        <v>1523</v>
      </c>
      <c r="B1524" s="195" t="s">
        <v>957</v>
      </c>
      <c r="C1524" s="50">
        <v>71808</v>
      </c>
      <c r="D1524" s="50">
        <v>71808</v>
      </c>
    </row>
    <row r="1525" spans="1:4" outlineLevel="3" x14ac:dyDescent="0.35">
      <c r="A1525" s="55" t="s">
        <v>1524</v>
      </c>
      <c r="B1525" s="195" t="s">
        <v>957</v>
      </c>
      <c r="C1525" s="50">
        <v>179520</v>
      </c>
      <c r="D1525" s="50">
        <v>179520</v>
      </c>
    </row>
    <row r="1526" spans="1:4" outlineLevel="3" x14ac:dyDescent="0.35">
      <c r="A1526" s="55" t="s">
        <v>3117</v>
      </c>
      <c r="B1526" s="195" t="s">
        <v>957</v>
      </c>
      <c r="C1526" s="50">
        <v>403920</v>
      </c>
      <c r="D1526" s="50">
        <v>403920</v>
      </c>
    </row>
    <row r="1527" spans="1:4" outlineLevel="3" x14ac:dyDescent="0.35">
      <c r="A1527" s="55" t="s">
        <v>3118</v>
      </c>
      <c r="B1527" s="195" t="s">
        <v>957</v>
      </c>
      <c r="C1527" s="50">
        <v>246840</v>
      </c>
      <c r="D1527" s="50">
        <v>246840</v>
      </c>
    </row>
    <row r="1528" spans="1:4" outlineLevel="3" x14ac:dyDescent="0.35">
      <c r="A1528" s="55" t="s">
        <v>3119</v>
      </c>
      <c r="B1528" s="195" t="s">
        <v>957</v>
      </c>
      <c r="C1528" s="50">
        <v>269280</v>
      </c>
      <c r="D1528" s="50">
        <v>269280</v>
      </c>
    </row>
    <row r="1529" spans="1:4" outlineLevel="3" x14ac:dyDescent="0.35">
      <c r="A1529" s="55" t="s">
        <v>3120</v>
      </c>
      <c r="B1529" s="195" t="s">
        <v>957</v>
      </c>
      <c r="C1529" s="50">
        <v>273768</v>
      </c>
      <c r="D1529" s="50">
        <v>273768</v>
      </c>
    </row>
    <row r="1530" spans="1:4" outlineLevel="3" x14ac:dyDescent="0.35">
      <c r="A1530" s="55" t="s">
        <v>3121</v>
      </c>
      <c r="B1530" s="195" t="s">
        <v>957</v>
      </c>
      <c r="C1530" s="50">
        <v>385968</v>
      </c>
      <c r="D1530" s="50">
        <v>385968</v>
      </c>
    </row>
    <row r="1531" spans="1:4" outlineLevel="3" x14ac:dyDescent="0.35">
      <c r="A1531" s="55" t="s">
        <v>1530</v>
      </c>
      <c r="B1531" s="195" t="s">
        <v>957</v>
      </c>
      <c r="C1531" s="50">
        <v>338096</v>
      </c>
      <c r="D1531" s="50">
        <v>338096</v>
      </c>
    </row>
    <row r="1532" spans="1:4" outlineLevel="3" x14ac:dyDescent="0.35">
      <c r="A1532" s="55" t="s">
        <v>3122</v>
      </c>
      <c r="B1532" s="195" t="s">
        <v>957</v>
      </c>
      <c r="C1532" s="50">
        <v>336600</v>
      </c>
      <c r="D1532" s="50">
        <v>336600</v>
      </c>
    </row>
    <row r="1533" spans="1:4" outlineLevel="3" x14ac:dyDescent="0.35">
      <c r="A1533" s="55" t="s">
        <v>1533</v>
      </c>
      <c r="B1533" s="195" t="s">
        <v>957</v>
      </c>
      <c r="C1533" s="50">
        <v>453288</v>
      </c>
      <c r="D1533" s="50">
        <v>453288</v>
      </c>
    </row>
    <row r="1534" spans="1:4" outlineLevel="3" x14ac:dyDescent="0.35">
      <c r="A1534" s="55" t="s">
        <v>3123</v>
      </c>
      <c r="B1534" s="195" t="s">
        <v>957</v>
      </c>
      <c r="C1534" s="50">
        <v>242352</v>
      </c>
      <c r="D1534" s="50">
        <v>242352</v>
      </c>
    </row>
    <row r="1535" spans="1:4" outlineLevel="3" x14ac:dyDescent="0.35">
      <c r="A1535" s="55" t="s">
        <v>1536</v>
      </c>
      <c r="B1535" s="195" t="s">
        <v>957</v>
      </c>
      <c r="C1535" s="50">
        <v>170544</v>
      </c>
      <c r="D1535" s="50">
        <v>170544</v>
      </c>
    </row>
    <row r="1536" spans="1:4" outlineLevel="3" x14ac:dyDescent="0.35">
      <c r="A1536" s="55" t="s">
        <v>3124</v>
      </c>
      <c r="B1536" s="195" t="s">
        <v>957</v>
      </c>
      <c r="C1536" s="50">
        <v>179520</v>
      </c>
      <c r="D1536" s="50">
        <v>179520</v>
      </c>
    </row>
    <row r="1537" spans="1:4" outlineLevel="3" x14ac:dyDescent="0.35">
      <c r="A1537" s="55" t="s">
        <v>3125</v>
      </c>
      <c r="B1537" s="195" t="s">
        <v>957</v>
      </c>
      <c r="C1537" s="50">
        <v>179520</v>
      </c>
      <c r="D1537" s="50">
        <v>179520</v>
      </c>
    </row>
    <row r="1538" spans="1:4" outlineLevel="3" x14ac:dyDescent="0.35">
      <c r="A1538" s="55" t="s">
        <v>1539</v>
      </c>
      <c r="B1538" s="195" t="s">
        <v>957</v>
      </c>
      <c r="C1538" s="50">
        <v>457776</v>
      </c>
      <c r="D1538" s="50">
        <v>457776</v>
      </c>
    </row>
    <row r="1539" spans="1:4" outlineLevel="3" x14ac:dyDescent="0.35">
      <c r="A1539" s="55" t="s">
        <v>1540</v>
      </c>
      <c r="B1539" s="195" t="s">
        <v>957</v>
      </c>
      <c r="C1539" s="50">
        <v>152592</v>
      </c>
      <c r="D1539" s="50">
        <v>152592</v>
      </c>
    </row>
    <row r="1540" spans="1:4" outlineLevel="3" x14ac:dyDescent="0.35">
      <c r="A1540" s="55" t="s">
        <v>3126</v>
      </c>
      <c r="B1540" s="195" t="s">
        <v>957</v>
      </c>
      <c r="C1540" s="50">
        <v>65824</v>
      </c>
      <c r="D1540" s="50">
        <v>65824</v>
      </c>
    </row>
    <row r="1541" spans="1:4" outlineLevel="3" x14ac:dyDescent="0.35">
      <c r="A1541" s="55" t="s">
        <v>3127</v>
      </c>
      <c r="B1541" s="195" t="s">
        <v>957</v>
      </c>
      <c r="C1541" s="50">
        <v>350064</v>
      </c>
      <c r="D1541" s="50">
        <v>350064</v>
      </c>
    </row>
    <row r="1542" spans="1:4" outlineLevel="3" x14ac:dyDescent="0.35">
      <c r="A1542" s="55" t="s">
        <v>1543</v>
      </c>
      <c r="B1542" s="195" t="s">
        <v>957</v>
      </c>
      <c r="C1542" s="50">
        <v>184008</v>
      </c>
      <c r="D1542" s="50">
        <v>184008</v>
      </c>
    </row>
    <row r="1543" spans="1:4" outlineLevel="3" x14ac:dyDescent="0.35">
      <c r="A1543" s="55" t="s">
        <v>3128</v>
      </c>
      <c r="B1543" s="195" t="s">
        <v>957</v>
      </c>
      <c r="C1543" s="50">
        <v>242352</v>
      </c>
      <c r="D1543" s="50">
        <v>242352</v>
      </c>
    </row>
    <row r="1544" spans="1:4" outlineLevel="3" x14ac:dyDescent="0.35">
      <c r="A1544" s="55" t="s">
        <v>3129</v>
      </c>
      <c r="B1544" s="195" t="s">
        <v>957</v>
      </c>
      <c r="C1544" s="50">
        <v>233376</v>
      </c>
      <c r="D1544" s="50">
        <v>233376</v>
      </c>
    </row>
    <row r="1545" spans="1:4" outlineLevel="3" x14ac:dyDescent="0.35">
      <c r="A1545" s="55" t="s">
        <v>1548</v>
      </c>
      <c r="B1545" s="195" t="s">
        <v>957</v>
      </c>
      <c r="C1545" s="50">
        <v>134640</v>
      </c>
      <c r="D1545" s="50">
        <v>134640</v>
      </c>
    </row>
    <row r="1546" spans="1:4" outlineLevel="3" x14ac:dyDescent="0.35">
      <c r="A1546" s="55" t="s">
        <v>3130</v>
      </c>
      <c r="B1546" s="195" t="s">
        <v>957</v>
      </c>
      <c r="C1546" s="50">
        <v>246840</v>
      </c>
      <c r="D1546" s="50">
        <v>246840</v>
      </c>
    </row>
    <row r="1547" spans="1:4" outlineLevel="3" x14ac:dyDescent="0.35">
      <c r="A1547" s="55" t="s">
        <v>1550</v>
      </c>
      <c r="B1547" s="195" t="s">
        <v>957</v>
      </c>
      <c r="C1547" s="50">
        <v>480216</v>
      </c>
      <c r="D1547" s="50">
        <v>480216</v>
      </c>
    </row>
    <row r="1548" spans="1:4" outlineLevel="3" x14ac:dyDescent="0.35">
      <c r="A1548" s="55" t="s">
        <v>3131</v>
      </c>
      <c r="B1548" s="195" t="s">
        <v>957</v>
      </c>
      <c r="C1548" s="50">
        <v>403920</v>
      </c>
      <c r="D1548" s="50">
        <v>403920</v>
      </c>
    </row>
    <row r="1549" spans="1:4" outlineLevel="3" x14ac:dyDescent="0.35">
      <c r="A1549" s="55" t="s">
        <v>3132</v>
      </c>
      <c r="B1549" s="195" t="s">
        <v>957</v>
      </c>
      <c r="C1549" s="50">
        <v>134640</v>
      </c>
      <c r="D1549" s="50">
        <v>134640</v>
      </c>
    </row>
    <row r="1550" spans="1:4" outlineLevel="3" x14ac:dyDescent="0.35">
      <c r="A1550" s="55" t="s">
        <v>3133</v>
      </c>
      <c r="B1550" s="195" t="s">
        <v>957</v>
      </c>
      <c r="C1550" s="50">
        <v>260304</v>
      </c>
      <c r="D1550" s="50">
        <v>260304</v>
      </c>
    </row>
    <row r="1551" spans="1:4" outlineLevel="3" x14ac:dyDescent="0.35">
      <c r="A1551" s="55" t="s">
        <v>3134</v>
      </c>
      <c r="B1551" s="195" t="s">
        <v>957</v>
      </c>
      <c r="C1551" s="50">
        <v>291720</v>
      </c>
      <c r="D1551" s="50">
        <v>291720</v>
      </c>
    </row>
    <row r="1552" spans="1:4" outlineLevel="3" x14ac:dyDescent="0.35">
      <c r="A1552" s="55" t="s">
        <v>3135</v>
      </c>
      <c r="B1552" s="195" t="s">
        <v>957</v>
      </c>
      <c r="C1552" s="50">
        <v>251328</v>
      </c>
      <c r="D1552" s="50">
        <v>251328</v>
      </c>
    </row>
    <row r="1553" spans="1:4" outlineLevel="3" x14ac:dyDescent="0.35">
      <c r="A1553" s="55" t="s">
        <v>3136</v>
      </c>
      <c r="B1553" s="195" t="s">
        <v>957</v>
      </c>
      <c r="C1553" s="50">
        <v>333696</v>
      </c>
      <c r="D1553" s="50">
        <v>333696</v>
      </c>
    </row>
    <row r="1554" spans="1:4" outlineLevel="3" x14ac:dyDescent="0.35">
      <c r="A1554" s="55" t="s">
        <v>3137</v>
      </c>
      <c r="B1554" s="195" t="s">
        <v>957</v>
      </c>
      <c r="C1554" s="50">
        <v>260304</v>
      </c>
      <c r="D1554" s="50">
        <v>260304</v>
      </c>
    </row>
    <row r="1555" spans="1:4" outlineLevel="3" x14ac:dyDescent="0.35">
      <c r="A1555" s="55" t="s">
        <v>1557</v>
      </c>
      <c r="B1555" s="195" t="s">
        <v>957</v>
      </c>
      <c r="C1555" s="50">
        <v>359040</v>
      </c>
      <c r="D1555" s="50">
        <v>359040</v>
      </c>
    </row>
    <row r="1556" spans="1:4" outlineLevel="3" x14ac:dyDescent="0.35">
      <c r="A1556" s="55" t="s">
        <v>1558</v>
      </c>
      <c r="B1556" s="195" t="s">
        <v>957</v>
      </c>
      <c r="C1556" s="50">
        <v>336600</v>
      </c>
      <c r="D1556" s="50">
        <v>336600</v>
      </c>
    </row>
    <row r="1557" spans="1:4" outlineLevel="3" x14ac:dyDescent="0.35">
      <c r="A1557" s="55" t="s">
        <v>1559</v>
      </c>
      <c r="B1557" s="195" t="s">
        <v>957</v>
      </c>
      <c r="C1557" s="50">
        <v>538560</v>
      </c>
      <c r="D1557" s="50">
        <v>538560</v>
      </c>
    </row>
    <row r="1558" spans="1:4" outlineLevel="3" x14ac:dyDescent="0.35">
      <c r="A1558" s="55" t="s">
        <v>3138</v>
      </c>
      <c r="B1558" s="195" t="s">
        <v>957</v>
      </c>
      <c r="C1558" s="50">
        <v>381480</v>
      </c>
      <c r="D1558" s="50">
        <v>381480</v>
      </c>
    </row>
    <row r="1559" spans="1:4" outlineLevel="3" x14ac:dyDescent="0.35">
      <c r="A1559" s="55" t="s">
        <v>3139</v>
      </c>
      <c r="B1559" s="195" t="s">
        <v>957</v>
      </c>
      <c r="C1559" s="50">
        <v>282744</v>
      </c>
      <c r="D1559" s="50">
        <v>282744</v>
      </c>
    </row>
    <row r="1560" spans="1:4" outlineLevel="3" x14ac:dyDescent="0.35">
      <c r="A1560" s="55" t="s">
        <v>1562</v>
      </c>
      <c r="B1560" s="195" t="s">
        <v>957</v>
      </c>
      <c r="C1560" s="50">
        <v>237864</v>
      </c>
      <c r="D1560" s="50">
        <v>237864</v>
      </c>
    </row>
    <row r="1561" spans="1:4" outlineLevel="3" x14ac:dyDescent="0.35">
      <c r="A1561" s="55" t="s">
        <v>3140</v>
      </c>
      <c r="B1561" s="195" t="s">
        <v>957</v>
      </c>
      <c r="C1561" s="50">
        <v>246840</v>
      </c>
      <c r="D1561" s="50">
        <v>246840</v>
      </c>
    </row>
    <row r="1562" spans="1:4" outlineLevel="3" x14ac:dyDescent="0.35">
      <c r="A1562" s="55" t="s">
        <v>1564</v>
      </c>
      <c r="B1562" s="195" t="s">
        <v>957</v>
      </c>
      <c r="C1562" s="50">
        <v>403920</v>
      </c>
      <c r="D1562" s="50">
        <v>403920</v>
      </c>
    </row>
    <row r="1563" spans="1:4" outlineLevel="3" x14ac:dyDescent="0.35">
      <c r="A1563" s="55" t="s">
        <v>3141</v>
      </c>
      <c r="B1563" s="195" t="s">
        <v>957</v>
      </c>
      <c r="C1563" s="50">
        <v>22176</v>
      </c>
      <c r="D1563" s="50">
        <v>22176</v>
      </c>
    </row>
    <row r="1564" spans="1:4" outlineLevel="3" x14ac:dyDescent="0.35">
      <c r="A1564" s="55" t="s">
        <v>3142</v>
      </c>
      <c r="B1564" s="195" t="s">
        <v>957</v>
      </c>
      <c r="C1564" s="50">
        <v>341088</v>
      </c>
      <c r="D1564" s="50">
        <v>341088</v>
      </c>
    </row>
    <row r="1565" spans="1:4" outlineLevel="3" x14ac:dyDescent="0.35">
      <c r="A1565" s="55" t="s">
        <v>3143</v>
      </c>
      <c r="B1565" s="195" t="s">
        <v>957</v>
      </c>
      <c r="C1565" s="50">
        <v>305184</v>
      </c>
      <c r="D1565" s="50">
        <v>305184</v>
      </c>
    </row>
    <row r="1566" spans="1:4" outlineLevel="3" x14ac:dyDescent="0.35">
      <c r="A1566" s="55" t="s">
        <v>3144</v>
      </c>
      <c r="B1566" s="195" t="s">
        <v>957</v>
      </c>
      <c r="C1566" s="50">
        <v>170544</v>
      </c>
      <c r="D1566" s="50">
        <v>170544</v>
      </c>
    </row>
    <row r="1567" spans="1:4" outlineLevel="3" x14ac:dyDescent="0.35">
      <c r="A1567" s="55" t="s">
        <v>3145</v>
      </c>
      <c r="B1567" s="195" t="s">
        <v>957</v>
      </c>
      <c r="C1567" s="50">
        <v>668712</v>
      </c>
      <c r="D1567" s="50">
        <v>668712</v>
      </c>
    </row>
    <row r="1568" spans="1:4" outlineLevel="3" x14ac:dyDescent="0.35">
      <c r="A1568" s="55" t="s">
        <v>3146</v>
      </c>
      <c r="B1568" s="195" t="s">
        <v>957</v>
      </c>
      <c r="C1568" s="50">
        <v>336600</v>
      </c>
      <c r="D1568" s="50">
        <v>336600</v>
      </c>
    </row>
    <row r="1569" spans="1:4" outlineLevel="3" x14ac:dyDescent="0.35">
      <c r="A1569" s="55" t="s">
        <v>3147</v>
      </c>
      <c r="B1569" s="195" t="s">
        <v>957</v>
      </c>
      <c r="C1569" s="50">
        <v>29568</v>
      </c>
      <c r="D1569" s="50">
        <v>29568</v>
      </c>
    </row>
    <row r="1570" spans="1:4" outlineLevel="3" x14ac:dyDescent="0.35">
      <c r="A1570" s="55" t="s">
        <v>3148</v>
      </c>
      <c r="B1570" s="195" t="s">
        <v>957</v>
      </c>
      <c r="C1570" s="50">
        <v>412896</v>
      </c>
      <c r="D1570" s="50">
        <v>412896</v>
      </c>
    </row>
    <row r="1571" spans="1:4" outlineLevel="3" x14ac:dyDescent="0.35">
      <c r="A1571" s="55" t="s">
        <v>1572</v>
      </c>
      <c r="B1571" s="195" t="s">
        <v>957</v>
      </c>
      <c r="C1571" s="50">
        <v>305184</v>
      </c>
      <c r="D1571" s="50">
        <v>305184</v>
      </c>
    </row>
    <row r="1572" spans="1:4" outlineLevel="3" x14ac:dyDescent="0.35">
      <c r="A1572" s="55" t="s">
        <v>3149</v>
      </c>
      <c r="B1572" s="195" t="s">
        <v>957</v>
      </c>
      <c r="C1572" s="50">
        <v>471240</v>
      </c>
      <c r="D1572" s="50">
        <v>471240</v>
      </c>
    </row>
    <row r="1573" spans="1:4" outlineLevel="3" x14ac:dyDescent="0.35">
      <c r="A1573" s="55" t="s">
        <v>1577</v>
      </c>
      <c r="B1573" s="195" t="s">
        <v>957</v>
      </c>
      <c r="C1573" s="50">
        <v>587928</v>
      </c>
      <c r="D1573" s="50">
        <v>587928</v>
      </c>
    </row>
    <row r="1574" spans="1:4" outlineLevel="3" x14ac:dyDescent="0.35">
      <c r="A1574" s="55" t="s">
        <v>3150</v>
      </c>
      <c r="B1574" s="195" t="s">
        <v>957</v>
      </c>
      <c r="C1574" s="50">
        <v>502656</v>
      </c>
      <c r="D1574" s="50">
        <v>502656</v>
      </c>
    </row>
    <row r="1575" spans="1:4" outlineLevel="3" x14ac:dyDescent="0.35">
      <c r="A1575" s="55" t="s">
        <v>3151</v>
      </c>
      <c r="B1575" s="195" t="s">
        <v>957</v>
      </c>
      <c r="C1575" s="50">
        <v>255816</v>
      </c>
      <c r="D1575" s="50">
        <v>255816</v>
      </c>
    </row>
    <row r="1576" spans="1:4" outlineLevel="3" x14ac:dyDescent="0.35">
      <c r="A1576" s="55" t="s">
        <v>3152</v>
      </c>
      <c r="B1576" s="195" t="s">
        <v>957</v>
      </c>
      <c r="C1576" s="50">
        <v>709104</v>
      </c>
      <c r="D1576" s="50">
        <v>709104</v>
      </c>
    </row>
    <row r="1577" spans="1:4" outlineLevel="3" x14ac:dyDescent="0.35">
      <c r="A1577" s="55" t="s">
        <v>3153</v>
      </c>
      <c r="B1577" s="195" t="s">
        <v>957</v>
      </c>
      <c r="C1577" s="50">
        <v>314160</v>
      </c>
      <c r="D1577" s="50">
        <v>314160</v>
      </c>
    </row>
    <row r="1578" spans="1:4" outlineLevel="3" x14ac:dyDescent="0.35">
      <c r="A1578" s="55" t="s">
        <v>3154</v>
      </c>
      <c r="B1578" s="195" t="s">
        <v>957</v>
      </c>
      <c r="C1578" s="50">
        <v>623832</v>
      </c>
      <c r="D1578" s="50">
        <v>623832</v>
      </c>
    </row>
    <row r="1579" spans="1:4" outlineLevel="3" x14ac:dyDescent="0.35">
      <c r="A1579" s="55" t="s">
        <v>3155</v>
      </c>
      <c r="B1579" s="195" t="s">
        <v>957</v>
      </c>
      <c r="C1579" s="50">
        <v>264792</v>
      </c>
      <c r="D1579" s="50">
        <v>264792</v>
      </c>
    </row>
    <row r="1580" spans="1:4" outlineLevel="3" x14ac:dyDescent="0.35">
      <c r="A1580" s="55" t="s">
        <v>3156</v>
      </c>
      <c r="B1580" s="195" t="s">
        <v>957</v>
      </c>
      <c r="C1580" s="50">
        <v>260304</v>
      </c>
      <c r="D1580" s="50">
        <v>260304</v>
      </c>
    </row>
    <row r="1581" spans="1:4" outlineLevel="3" x14ac:dyDescent="0.35">
      <c r="A1581" s="55" t="s">
        <v>3157</v>
      </c>
      <c r="B1581" s="195" t="s">
        <v>957</v>
      </c>
      <c r="C1581" s="50">
        <v>98736</v>
      </c>
      <c r="D1581" s="50">
        <v>98736</v>
      </c>
    </row>
    <row r="1582" spans="1:4" outlineLevel="3" x14ac:dyDescent="0.35">
      <c r="A1582" s="55" t="s">
        <v>3158</v>
      </c>
      <c r="B1582" s="195" t="s">
        <v>957</v>
      </c>
      <c r="C1582" s="50">
        <v>130152</v>
      </c>
      <c r="D1582" s="50">
        <v>130152</v>
      </c>
    </row>
    <row r="1583" spans="1:4" outlineLevel="3" x14ac:dyDescent="0.35">
      <c r="A1583" s="55" t="s">
        <v>3159</v>
      </c>
      <c r="B1583" s="195" t="s">
        <v>957</v>
      </c>
      <c r="C1583" s="50">
        <v>233376</v>
      </c>
      <c r="D1583" s="50">
        <v>233376</v>
      </c>
    </row>
    <row r="1584" spans="1:4" outlineLevel="3" x14ac:dyDescent="0.35">
      <c r="A1584" s="55" t="s">
        <v>3160</v>
      </c>
      <c r="B1584" s="195" t="s">
        <v>957</v>
      </c>
      <c r="C1584" s="50">
        <v>67320</v>
      </c>
      <c r="D1584" s="50">
        <v>67320</v>
      </c>
    </row>
    <row r="1585" spans="1:4" outlineLevel="3" x14ac:dyDescent="0.35">
      <c r="A1585" s="55" t="s">
        <v>1590</v>
      </c>
      <c r="B1585" s="195" t="s">
        <v>957</v>
      </c>
      <c r="C1585" s="50">
        <v>359040</v>
      </c>
      <c r="D1585" s="50">
        <v>359040</v>
      </c>
    </row>
    <row r="1586" spans="1:4" outlineLevel="3" x14ac:dyDescent="0.35">
      <c r="A1586" s="55" t="s">
        <v>3161</v>
      </c>
      <c r="B1586" s="195" t="s">
        <v>957</v>
      </c>
      <c r="C1586" s="50">
        <v>179520</v>
      </c>
      <c r="D1586" s="50">
        <v>179520</v>
      </c>
    </row>
    <row r="1587" spans="1:4" outlineLevel="3" x14ac:dyDescent="0.35">
      <c r="A1587" s="55" t="s">
        <v>1592</v>
      </c>
      <c r="B1587" s="195" t="s">
        <v>957</v>
      </c>
      <c r="C1587" s="50">
        <v>116688</v>
      </c>
      <c r="D1587" s="50">
        <v>116688</v>
      </c>
    </row>
    <row r="1588" spans="1:4" outlineLevel="3" x14ac:dyDescent="0.35">
      <c r="A1588" s="55" t="s">
        <v>3162</v>
      </c>
      <c r="B1588" s="195" t="s">
        <v>957</v>
      </c>
      <c r="C1588" s="50">
        <v>161568</v>
      </c>
      <c r="D1588" s="50">
        <v>161568</v>
      </c>
    </row>
    <row r="1589" spans="1:4" outlineLevel="3" x14ac:dyDescent="0.35">
      <c r="A1589" s="55" t="s">
        <v>3163</v>
      </c>
      <c r="B1589" s="195" t="s">
        <v>957</v>
      </c>
      <c r="C1589" s="50">
        <v>412896</v>
      </c>
      <c r="D1589" s="50">
        <v>412896</v>
      </c>
    </row>
    <row r="1590" spans="1:4" outlineLevel="3" x14ac:dyDescent="0.35">
      <c r="A1590" s="55" t="s">
        <v>3164</v>
      </c>
      <c r="B1590" s="195" t="s">
        <v>957</v>
      </c>
      <c r="C1590" s="50">
        <v>197472</v>
      </c>
      <c r="D1590" s="50">
        <v>197472</v>
      </c>
    </row>
    <row r="1591" spans="1:4" outlineLevel="3" x14ac:dyDescent="0.35">
      <c r="A1591" s="55" t="s">
        <v>3165</v>
      </c>
      <c r="B1591" s="195" t="s">
        <v>957</v>
      </c>
      <c r="C1591" s="50">
        <v>291720</v>
      </c>
      <c r="D1591" s="50">
        <v>291720</v>
      </c>
    </row>
    <row r="1592" spans="1:4" outlineLevel="3" x14ac:dyDescent="0.35">
      <c r="A1592" s="55" t="s">
        <v>3166</v>
      </c>
      <c r="B1592" s="195" t="s">
        <v>957</v>
      </c>
      <c r="C1592" s="50">
        <v>134640</v>
      </c>
      <c r="D1592" s="50">
        <v>134640</v>
      </c>
    </row>
    <row r="1593" spans="1:4" outlineLevel="3" x14ac:dyDescent="0.35">
      <c r="A1593" s="55" t="s">
        <v>1599</v>
      </c>
      <c r="B1593" s="195" t="s">
        <v>957</v>
      </c>
      <c r="C1593" s="50">
        <v>206448</v>
      </c>
      <c r="D1593" s="50">
        <v>206448</v>
      </c>
    </row>
    <row r="1594" spans="1:4" outlineLevel="3" x14ac:dyDescent="0.35">
      <c r="A1594" s="55" t="s">
        <v>1600</v>
      </c>
      <c r="B1594" s="195" t="s">
        <v>957</v>
      </c>
      <c r="C1594" s="50">
        <v>498168</v>
      </c>
      <c r="D1594" s="50">
        <v>498168</v>
      </c>
    </row>
    <row r="1595" spans="1:4" outlineLevel="3" x14ac:dyDescent="0.35">
      <c r="A1595" s="55" t="s">
        <v>3167</v>
      </c>
      <c r="B1595" s="195" t="s">
        <v>957</v>
      </c>
      <c r="C1595" s="50">
        <v>71808</v>
      </c>
      <c r="D1595" s="50">
        <v>71808</v>
      </c>
    </row>
    <row r="1596" spans="1:4" outlineLevel="3" x14ac:dyDescent="0.35">
      <c r="A1596" s="55" t="s">
        <v>3168</v>
      </c>
      <c r="B1596" s="195" t="s">
        <v>957</v>
      </c>
      <c r="C1596" s="50">
        <v>157080</v>
      </c>
      <c r="D1596" s="50">
        <v>157080</v>
      </c>
    </row>
    <row r="1597" spans="1:4" outlineLevel="3" x14ac:dyDescent="0.35">
      <c r="A1597" s="55" t="s">
        <v>3169</v>
      </c>
      <c r="B1597" s="195" t="s">
        <v>957</v>
      </c>
      <c r="C1597" s="50">
        <v>421872</v>
      </c>
      <c r="D1597" s="50">
        <v>421872</v>
      </c>
    </row>
    <row r="1598" spans="1:4" outlineLevel="3" x14ac:dyDescent="0.35">
      <c r="A1598" s="55" t="s">
        <v>3170</v>
      </c>
      <c r="B1598" s="195" t="s">
        <v>957</v>
      </c>
      <c r="C1598" s="50">
        <v>314160</v>
      </c>
      <c r="D1598" s="50">
        <v>314160</v>
      </c>
    </row>
    <row r="1599" spans="1:4" outlineLevel="3" x14ac:dyDescent="0.35">
      <c r="A1599" s="55" t="s">
        <v>3171</v>
      </c>
      <c r="B1599" s="195" t="s">
        <v>957</v>
      </c>
      <c r="C1599" s="50">
        <v>237864</v>
      </c>
      <c r="D1599" s="50">
        <v>237864</v>
      </c>
    </row>
    <row r="1600" spans="1:4" outlineLevel="3" x14ac:dyDescent="0.35">
      <c r="A1600" s="55" t="s">
        <v>3172</v>
      </c>
      <c r="B1600" s="195" t="s">
        <v>957</v>
      </c>
      <c r="C1600" s="50">
        <v>776424</v>
      </c>
      <c r="D1600" s="50">
        <v>776424</v>
      </c>
    </row>
    <row r="1601" spans="1:4" outlineLevel="3" x14ac:dyDescent="0.35">
      <c r="A1601" s="55" t="s">
        <v>3173</v>
      </c>
      <c r="B1601" s="195" t="s">
        <v>957</v>
      </c>
      <c r="C1601" s="50">
        <v>215422</v>
      </c>
      <c r="D1601" s="50">
        <v>215422</v>
      </c>
    </row>
    <row r="1602" spans="1:4" outlineLevel="3" x14ac:dyDescent="0.35">
      <c r="A1602" s="55" t="s">
        <v>3174</v>
      </c>
      <c r="B1602" s="195" t="s">
        <v>957</v>
      </c>
      <c r="C1602" s="50">
        <v>111078</v>
      </c>
      <c r="D1602" s="50">
        <v>111078</v>
      </c>
    </row>
    <row r="1603" spans="1:4" outlineLevel="3" x14ac:dyDescent="0.35">
      <c r="A1603" s="55" t="s">
        <v>3175</v>
      </c>
      <c r="B1603" s="195" t="s">
        <v>957</v>
      </c>
      <c r="C1603" s="50">
        <v>435336</v>
      </c>
      <c r="D1603" s="50">
        <v>435336</v>
      </c>
    </row>
    <row r="1604" spans="1:4" outlineLevel="3" x14ac:dyDescent="0.35">
      <c r="A1604" s="55" t="s">
        <v>3176</v>
      </c>
      <c r="B1604" s="195" t="s">
        <v>957</v>
      </c>
      <c r="C1604" s="50">
        <v>224400</v>
      </c>
      <c r="D1604" s="50">
        <v>224400</v>
      </c>
    </row>
    <row r="1605" spans="1:4" outlineLevel="3" x14ac:dyDescent="0.35">
      <c r="A1605" s="55" t="s">
        <v>3177</v>
      </c>
      <c r="B1605" s="195" t="s">
        <v>957</v>
      </c>
      <c r="C1605" s="50">
        <v>354552</v>
      </c>
      <c r="D1605" s="50">
        <v>354552</v>
      </c>
    </row>
    <row r="1606" spans="1:4" outlineLevel="3" x14ac:dyDescent="0.35">
      <c r="A1606" s="55" t="s">
        <v>3178</v>
      </c>
      <c r="B1606" s="195" t="s">
        <v>957</v>
      </c>
      <c r="C1606" s="50">
        <v>125664</v>
      </c>
      <c r="D1606" s="50">
        <v>125664</v>
      </c>
    </row>
    <row r="1607" spans="1:4" outlineLevel="3" x14ac:dyDescent="0.35">
      <c r="A1607" s="55" t="s">
        <v>3179</v>
      </c>
      <c r="B1607" s="195" t="s">
        <v>957</v>
      </c>
      <c r="C1607" s="50">
        <v>184008</v>
      </c>
      <c r="D1607" s="50">
        <v>184008</v>
      </c>
    </row>
    <row r="1608" spans="1:4" outlineLevel="3" x14ac:dyDescent="0.35">
      <c r="A1608" s="55" t="s">
        <v>3180</v>
      </c>
      <c r="B1608" s="195" t="s">
        <v>957</v>
      </c>
      <c r="C1608" s="50">
        <v>641784</v>
      </c>
      <c r="D1608" s="50">
        <v>641784</v>
      </c>
    </row>
    <row r="1609" spans="1:4" outlineLevel="3" x14ac:dyDescent="0.35">
      <c r="A1609" s="55" t="s">
        <v>3181</v>
      </c>
      <c r="B1609" s="195" t="s">
        <v>957</v>
      </c>
      <c r="C1609" s="50">
        <v>52096</v>
      </c>
      <c r="D1609" s="50">
        <v>52096</v>
      </c>
    </row>
    <row r="1610" spans="1:4" outlineLevel="3" x14ac:dyDescent="0.35">
      <c r="A1610" s="55" t="s">
        <v>3182</v>
      </c>
      <c r="B1610" s="195" t="s">
        <v>957</v>
      </c>
      <c r="C1610" s="50">
        <v>327624</v>
      </c>
      <c r="D1610" s="50">
        <v>327624</v>
      </c>
    </row>
    <row r="1611" spans="1:4" outlineLevel="3" x14ac:dyDescent="0.35">
      <c r="A1611" s="55" t="s">
        <v>3183</v>
      </c>
      <c r="B1611" s="195" t="s">
        <v>957</v>
      </c>
      <c r="C1611" s="50">
        <v>746944</v>
      </c>
      <c r="D1611" s="50">
        <v>746944</v>
      </c>
    </row>
    <row r="1612" spans="1:4" outlineLevel="3" x14ac:dyDescent="0.35">
      <c r="A1612" s="55" t="s">
        <v>1619</v>
      </c>
      <c r="B1612" s="195" t="s">
        <v>957</v>
      </c>
      <c r="C1612" s="50">
        <v>67320</v>
      </c>
      <c r="D1612" s="50">
        <v>67320</v>
      </c>
    </row>
    <row r="1613" spans="1:4" outlineLevel="3" x14ac:dyDescent="0.35">
      <c r="A1613" s="55" t="s">
        <v>1619</v>
      </c>
      <c r="B1613" s="195" t="s">
        <v>957</v>
      </c>
      <c r="C1613" s="50">
        <v>421872</v>
      </c>
      <c r="D1613" s="50">
        <v>421872</v>
      </c>
    </row>
    <row r="1614" spans="1:4" outlineLevel="3" x14ac:dyDescent="0.35">
      <c r="A1614" s="55" t="s">
        <v>1621</v>
      </c>
      <c r="B1614" s="195" t="s">
        <v>957</v>
      </c>
      <c r="C1614" s="50">
        <v>390456</v>
      </c>
      <c r="D1614" s="50">
        <v>390456</v>
      </c>
    </row>
    <row r="1615" spans="1:4" outlineLevel="3" x14ac:dyDescent="0.35">
      <c r="A1615" s="55" t="s">
        <v>3184</v>
      </c>
      <c r="B1615" s="195" t="s">
        <v>957</v>
      </c>
      <c r="C1615" s="50">
        <v>125664</v>
      </c>
      <c r="D1615" s="50">
        <v>125664</v>
      </c>
    </row>
    <row r="1616" spans="1:4" outlineLevel="3" x14ac:dyDescent="0.35">
      <c r="A1616" s="55" t="s">
        <v>3185</v>
      </c>
      <c r="B1616" s="195" t="s">
        <v>957</v>
      </c>
      <c r="C1616" s="50">
        <v>139128</v>
      </c>
      <c r="D1616" s="50">
        <v>139128</v>
      </c>
    </row>
    <row r="1617" spans="1:4" outlineLevel="3" x14ac:dyDescent="0.35">
      <c r="A1617" s="55" t="s">
        <v>1624</v>
      </c>
      <c r="B1617" s="195" t="s">
        <v>957</v>
      </c>
      <c r="C1617" s="50">
        <v>67320</v>
      </c>
      <c r="D1617" s="50">
        <v>67320</v>
      </c>
    </row>
    <row r="1618" spans="1:4" outlineLevel="3" x14ac:dyDescent="0.35">
      <c r="A1618" s="55" t="s">
        <v>1625</v>
      </c>
      <c r="B1618" s="195" t="s">
        <v>957</v>
      </c>
      <c r="C1618" s="50">
        <v>516120</v>
      </c>
      <c r="D1618" s="50">
        <v>516120</v>
      </c>
    </row>
    <row r="1619" spans="1:4" outlineLevel="3" x14ac:dyDescent="0.35">
      <c r="A1619" s="55" t="s">
        <v>1626</v>
      </c>
      <c r="B1619" s="195" t="s">
        <v>957</v>
      </c>
      <c r="C1619" s="50">
        <v>201960</v>
      </c>
      <c r="D1619" s="50">
        <v>201960</v>
      </c>
    </row>
    <row r="1620" spans="1:4" outlineLevel="3" x14ac:dyDescent="0.35">
      <c r="A1620" s="55" t="s">
        <v>3186</v>
      </c>
      <c r="B1620" s="195" t="s">
        <v>957</v>
      </c>
      <c r="C1620" s="50">
        <v>233376</v>
      </c>
      <c r="D1620" s="50">
        <v>233376</v>
      </c>
    </row>
    <row r="1621" spans="1:4" outlineLevel="3" x14ac:dyDescent="0.35">
      <c r="A1621" s="55" t="s">
        <v>3187</v>
      </c>
      <c r="B1621" s="195" t="s">
        <v>957</v>
      </c>
      <c r="C1621" s="50">
        <v>300696</v>
      </c>
      <c r="D1621" s="50">
        <v>300696</v>
      </c>
    </row>
    <row r="1622" spans="1:4" outlineLevel="3" x14ac:dyDescent="0.35">
      <c r="A1622" s="55" t="s">
        <v>3188</v>
      </c>
      <c r="B1622" s="195" t="s">
        <v>957</v>
      </c>
      <c r="C1622" s="50">
        <v>242352</v>
      </c>
      <c r="D1622" s="50">
        <v>242352</v>
      </c>
    </row>
    <row r="1623" spans="1:4" outlineLevel="3" x14ac:dyDescent="0.35">
      <c r="A1623" s="55" t="s">
        <v>3189</v>
      </c>
      <c r="B1623" s="195" t="s">
        <v>957</v>
      </c>
      <c r="C1623" s="50">
        <v>82280</v>
      </c>
      <c r="D1623" s="50">
        <v>82280</v>
      </c>
    </row>
    <row r="1624" spans="1:4" outlineLevel="3" x14ac:dyDescent="0.35">
      <c r="A1624" s="55" t="s">
        <v>3190</v>
      </c>
      <c r="B1624" s="195" t="s">
        <v>957</v>
      </c>
      <c r="C1624" s="50">
        <v>282744</v>
      </c>
      <c r="D1624" s="50">
        <v>282744</v>
      </c>
    </row>
    <row r="1625" spans="1:4" outlineLevel="3" x14ac:dyDescent="0.35">
      <c r="A1625" s="55" t="s">
        <v>1633</v>
      </c>
      <c r="B1625" s="195" t="s">
        <v>957</v>
      </c>
      <c r="C1625" s="50">
        <v>134640</v>
      </c>
      <c r="D1625" s="50">
        <v>134640</v>
      </c>
    </row>
    <row r="1626" spans="1:4" outlineLevel="3" x14ac:dyDescent="0.35">
      <c r="A1626" s="55" t="s">
        <v>1634</v>
      </c>
      <c r="B1626" s="195" t="s">
        <v>957</v>
      </c>
      <c r="C1626" s="50">
        <v>628320</v>
      </c>
      <c r="D1626" s="50">
        <v>628320</v>
      </c>
    </row>
    <row r="1627" spans="1:4" outlineLevel="3" x14ac:dyDescent="0.35">
      <c r="A1627" s="55" t="s">
        <v>3191</v>
      </c>
      <c r="B1627" s="195" t="s">
        <v>957</v>
      </c>
      <c r="C1627" s="50">
        <v>161568</v>
      </c>
      <c r="D1627" s="50">
        <v>161568</v>
      </c>
    </row>
    <row r="1628" spans="1:4" outlineLevel="3" x14ac:dyDescent="0.35">
      <c r="A1628" s="55" t="s">
        <v>3192</v>
      </c>
      <c r="B1628" s="195" t="s">
        <v>957</v>
      </c>
      <c r="C1628" s="50">
        <v>201960</v>
      </c>
      <c r="D1628" s="50">
        <v>201960</v>
      </c>
    </row>
    <row r="1629" spans="1:4" outlineLevel="3" x14ac:dyDescent="0.35">
      <c r="A1629" s="55" t="s">
        <v>3193</v>
      </c>
      <c r="B1629" s="195" t="s">
        <v>957</v>
      </c>
      <c r="C1629" s="50">
        <v>269280</v>
      </c>
      <c r="D1629" s="50">
        <v>269280</v>
      </c>
    </row>
    <row r="1630" spans="1:4" outlineLevel="3" x14ac:dyDescent="0.35">
      <c r="A1630" s="55" t="s">
        <v>3194</v>
      </c>
      <c r="B1630" s="195" t="s">
        <v>957</v>
      </c>
      <c r="C1630" s="50">
        <v>385968</v>
      </c>
      <c r="D1630" s="50">
        <v>385968</v>
      </c>
    </row>
    <row r="1631" spans="1:4" outlineLevel="3" x14ac:dyDescent="0.35">
      <c r="A1631" s="55" t="s">
        <v>1640</v>
      </c>
      <c r="B1631" s="195" t="s">
        <v>957</v>
      </c>
      <c r="C1631" s="50">
        <v>121176</v>
      </c>
      <c r="D1631" s="50">
        <v>121176</v>
      </c>
    </row>
    <row r="1632" spans="1:4" outlineLevel="3" x14ac:dyDescent="0.35">
      <c r="A1632" s="55" t="s">
        <v>3195</v>
      </c>
      <c r="B1632" s="195" t="s">
        <v>957</v>
      </c>
      <c r="C1632" s="50">
        <v>201960</v>
      </c>
      <c r="D1632" s="50">
        <v>201960</v>
      </c>
    </row>
    <row r="1633" spans="1:4" outlineLevel="3" x14ac:dyDescent="0.35">
      <c r="A1633" s="55" t="s">
        <v>3196</v>
      </c>
      <c r="B1633" s="195" t="s">
        <v>957</v>
      </c>
      <c r="C1633" s="50">
        <v>148104</v>
      </c>
      <c r="D1633" s="50">
        <v>148104</v>
      </c>
    </row>
    <row r="1634" spans="1:4" outlineLevel="3" x14ac:dyDescent="0.35">
      <c r="A1634" s="55" t="s">
        <v>3197</v>
      </c>
      <c r="B1634" s="195" t="s">
        <v>957</v>
      </c>
      <c r="C1634" s="50">
        <v>489192</v>
      </c>
      <c r="D1634" s="50">
        <v>489192</v>
      </c>
    </row>
    <row r="1635" spans="1:4" outlineLevel="3" x14ac:dyDescent="0.35">
      <c r="A1635" s="55" t="s">
        <v>1643</v>
      </c>
      <c r="B1635" s="195" t="s">
        <v>957</v>
      </c>
      <c r="C1635" s="50">
        <v>206448</v>
      </c>
      <c r="D1635" s="50">
        <v>206448</v>
      </c>
    </row>
    <row r="1636" spans="1:4" outlineLevel="3" x14ac:dyDescent="0.35">
      <c r="A1636" s="55" t="s">
        <v>1644</v>
      </c>
      <c r="B1636" s="195" t="s">
        <v>957</v>
      </c>
      <c r="C1636" s="50">
        <v>448800</v>
      </c>
      <c r="D1636" s="50">
        <v>448800</v>
      </c>
    </row>
    <row r="1637" spans="1:4" outlineLevel="3" x14ac:dyDescent="0.35">
      <c r="A1637" s="55" t="s">
        <v>3198</v>
      </c>
      <c r="B1637" s="195" t="s">
        <v>957</v>
      </c>
      <c r="C1637" s="50">
        <v>762960</v>
      </c>
      <c r="D1637" s="50">
        <v>762960</v>
      </c>
    </row>
    <row r="1638" spans="1:4" outlineLevel="3" x14ac:dyDescent="0.35">
      <c r="A1638" s="55" t="s">
        <v>3199</v>
      </c>
      <c r="B1638" s="195" t="s">
        <v>957</v>
      </c>
      <c r="C1638" s="50">
        <v>148104</v>
      </c>
      <c r="D1638" s="50">
        <v>148104</v>
      </c>
    </row>
    <row r="1639" spans="1:4" outlineLevel="3" x14ac:dyDescent="0.35">
      <c r="A1639" s="55" t="s">
        <v>3200</v>
      </c>
      <c r="B1639" s="195" t="s">
        <v>957</v>
      </c>
      <c r="C1639" s="50">
        <v>269280</v>
      </c>
      <c r="D1639" s="50">
        <v>269280</v>
      </c>
    </row>
    <row r="1640" spans="1:4" outlineLevel="3" x14ac:dyDescent="0.35">
      <c r="A1640" s="55" t="s">
        <v>3201</v>
      </c>
      <c r="B1640" s="195" t="s">
        <v>957</v>
      </c>
      <c r="C1640" s="50">
        <v>314160</v>
      </c>
      <c r="D1640" s="50">
        <v>314160</v>
      </c>
    </row>
    <row r="1641" spans="1:4" outlineLevel="3" x14ac:dyDescent="0.35">
      <c r="A1641" s="55" t="s">
        <v>1649</v>
      </c>
      <c r="B1641" s="195" t="s">
        <v>957</v>
      </c>
      <c r="C1641" s="50">
        <v>134640</v>
      </c>
      <c r="D1641" s="50">
        <v>134640</v>
      </c>
    </row>
    <row r="1642" spans="1:4" outlineLevel="3" x14ac:dyDescent="0.35">
      <c r="A1642" s="55" t="s">
        <v>3202</v>
      </c>
      <c r="B1642" s="195" t="s">
        <v>957</v>
      </c>
      <c r="C1642" s="50">
        <v>1256640</v>
      </c>
      <c r="D1642" s="50">
        <v>1256640</v>
      </c>
    </row>
    <row r="1643" spans="1:4" outlineLevel="3" x14ac:dyDescent="0.35">
      <c r="A1643" s="55" t="s">
        <v>3203</v>
      </c>
      <c r="B1643" s="195" t="s">
        <v>957</v>
      </c>
      <c r="C1643" s="50">
        <v>471240</v>
      </c>
      <c r="D1643" s="50">
        <v>471240</v>
      </c>
    </row>
    <row r="1644" spans="1:4" outlineLevel="3" x14ac:dyDescent="0.35">
      <c r="A1644" s="55" t="s">
        <v>1653</v>
      </c>
      <c r="B1644" s="195" t="s">
        <v>957</v>
      </c>
      <c r="C1644" s="50">
        <v>462264</v>
      </c>
      <c r="D1644" s="50">
        <v>462264</v>
      </c>
    </row>
    <row r="1645" spans="1:4" outlineLevel="3" x14ac:dyDescent="0.35">
      <c r="A1645" s="55" t="s">
        <v>3204</v>
      </c>
      <c r="B1645" s="195" t="s">
        <v>957</v>
      </c>
      <c r="C1645" s="50">
        <v>300696</v>
      </c>
      <c r="D1645" s="50">
        <v>300696</v>
      </c>
    </row>
    <row r="1646" spans="1:4" outlineLevel="3" x14ac:dyDescent="0.35">
      <c r="A1646" s="55" t="s">
        <v>3205</v>
      </c>
      <c r="B1646" s="195" t="s">
        <v>957</v>
      </c>
      <c r="C1646" s="50">
        <v>215424</v>
      </c>
      <c r="D1646" s="50">
        <v>215424</v>
      </c>
    </row>
    <row r="1647" spans="1:4" outlineLevel="3" x14ac:dyDescent="0.35">
      <c r="A1647" s="55" t="s">
        <v>3206</v>
      </c>
      <c r="B1647" s="195" t="s">
        <v>957</v>
      </c>
      <c r="C1647" s="50">
        <v>269280</v>
      </c>
      <c r="D1647" s="50">
        <v>269280</v>
      </c>
    </row>
    <row r="1648" spans="1:4" outlineLevel="3" x14ac:dyDescent="0.35">
      <c r="A1648" s="55" t="s">
        <v>3207</v>
      </c>
      <c r="B1648" s="195" t="s">
        <v>957</v>
      </c>
      <c r="C1648" s="50">
        <v>264792</v>
      </c>
      <c r="D1648" s="50">
        <v>264792</v>
      </c>
    </row>
    <row r="1649" spans="1:4" outlineLevel="3" x14ac:dyDescent="0.35">
      <c r="A1649" s="55" t="s">
        <v>3208</v>
      </c>
      <c r="B1649" s="195" t="s">
        <v>957</v>
      </c>
      <c r="C1649" s="50">
        <v>224928</v>
      </c>
      <c r="D1649" s="50">
        <v>224928</v>
      </c>
    </row>
    <row r="1650" spans="1:4" outlineLevel="3" x14ac:dyDescent="0.35">
      <c r="A1650" s="55" t="s">
        <v>3209</v>
      </c>
      <c r="B1650" s="195" t="s">
        <v>957</v>
      </c>
      <c r="C1650" s="50">
        <v>49368</v>
      </c>
      <c r="D1650" s="50">
        <v>49368</v>
      </c>
    </row>
    <row r="1651" spans="1:4" outlineLevel="3" x14ac:dyDescent="0.35">
      <c r="A1651" s="55" t="s">
        <v>3210</v>
      </c>
      <c r="B1651" s="195" t="s">
        <v>957</v>
      </c>
      <c r="C1651" s="50">
        <v>341088</v>
      </c>
      <c r="D1651" s="50">
        <v>341088</v>
      </c>
    </row>
    <row r="1652" spans="1:4" outlineLevel="3" x14ac:dyDescent="0.35">
      <c r="A1652" s="55" t="s">
        <v>3211</v>
      </c>
      <c r="B1652" s="195" t="s">
        <v>957</v>
      </c>
      <c r="C1652" s="50">
        <v>359040</v>
      </c>
      <c r="D1652" s="50">
        <v>359040</v>
      </c>
    </row>
    <row r="1653" spans="1:4" outlineLevel="3" x14ac:dyDescent="0.35">
      <c r="A1653" s="55" t="s">
        <v>3212</v>
      </c>
      <c r="B1653" s="195" t="s">
        <v>957</v>
      </c>
      <c r="C1653" s="50">
        <v>89810</v>
      </c>
      <c r="D1653" s="50">
        <v>89810</v>
      </c>
    </row>
    <row r="1654" spans="1:4" outlineLevel="3" x14ac:dyDescent="0.35">
      <c r="A1654" s="55" t="s">
        <v>1664</v>
      </c>
      <c r="B1654" s="195" t="s">
        <v>957</v>
      </c>
      <c r="C1654" s="50">
        <v>201960</v>
      </c>
      <c r="D1654" s="50">
        <v>201960</v>
      </c>
    </row>
    <row r="1655" spans="1:4" outlineLevel="3" x14ac:dyDescent="0.35">
      <c r="A1655" s="55" t="s">
        <v>3213</v>
      </c>
      <c r="B1655" s="195" t="s">
        <v>957</v>
      </c>
      <c r="C1655" s="50">
        <v>40392</v>
      </c>
      <c r="D1655" s="50">
        <v>40392</v>
      </c>
    </row>
    <row r="1656" spans="1:4" outlineLevel="3" x14ac:dyDescent="0.35">
      <c r="A1656" s="55" t="s">
        <v>1667</v>
      </c>
      <c r="B1656" s="195" t="s">
        <v>957</v>
      </c>
      <c r="C1656" s="50">
        <v>49368</v>
      </c>
      <c r="D1656" s="50">
        <v>49368</v>
      </c>
    </row>
    <row r="1657" spans="1:4" outlineLevel="3" x14ac:dyDescent="0.35">
      <c r="A1657" s="55" t="s">
        <v>1668</v>
      </c>
      <c r="B1657" s="195" t="s">
        <v>957</v>
      </c>
      <c r="C1657" s="50">
        <v>309672</v>
      </c>
      <c r="D1657" s="50">
        <v>309672</v>
      </c>
    </row>
    <row r="1658" spans="1:4" outlineLevel="3" x14ac:dyDescent="0.35">
      <c r="A1658" s="55" t="s">
        <v>3214</v>
      </c>
      <c r="B1658" s="195" t="s">
        <v>957</v>
      </c>
      <c r="C1658" s="50">
        <v>101376</v>
      </c>
      <c r="D1658" s="50">
        <v>101376</v>
      </c>
    </row>
    <row r="1659" spans="1:4" outlineLevel="3" x14ac:dyDescent="0.35">
      <c r="A1659" s="55" t="s">
        <v>1670</v>
      </c>
      <c r="B1659" s="195" t="s">
        <v>957</v>
      </c>
      <c r="C1659" s="50">
        <v>502656</v>
      </c>
      <c r="D1659" s="50">
        <v>502656</v>
      </c>
    </row>
    <row r="1660" spans="1:4" outlineLevel="3" x14ac:dyDescent="0.35">
      <c r="A1660" s="55" t="s">
        <v>1671</v>
      </c>
      <c r="B1660" s="195" t="s">
        <v>957</v>
      </c>
      <c r="C1660" s="50">
        <v>448800</v>
      </c>
      <c r="D1660" s="50">
        <v>448800</v>
      </c>
    </row>
    <row r="1661" spans="1:4" outlineLevel="3" x14ac:dyDescent="0.35">
      <c r="A1661" s="55" t="s">
        <v>1674</v>
      </c>
      <c r="B1661" s="195" t="s">
        <v>957</v>
      </c>
      <c r="C1661" s="50">
        <v>457776</v>
      </c>
      <c r="D1661" s="50">
        <v>457776</v>
      </c>
    </row>
    <row r="1662" spans="1:4" outlineLevel="3" x14ac:dyDescent="0.35">
      <c r="A1662" s="55" t="s">
        <v>1675</v>
      </c>
      <c r="B1662" s="195" t="s">
        <v>957</v>
      </c>
      <c r="C1662" s="50">
        <v>179520</v>
      </c>
      <c r="D1662" s="50">
        <v>179520</v>
      </c>
    </row>
    <row r="1663" spans="1:4" outlineLevel="3" x14ac:dyDescent="0.35">
      <c r="A1663" s="55" t="s">
        <v>1676</v>
      </c>
      <c r="B1663" s="195" t="s">
        <v>957</v>
      </c>
      <c r="C1663" s="50">
        <v>92928</v>
      </c>
      <c r="D1663" s="50">
        <v>92928</v>
      </c>
    </row>
    <row r="1664" spans="1:4" outlineLevel="3" x14ac:dyDescent="0.35">
      <c r="A1664" s="55" t="s">
        <v>3215</v>
      </c>
      <c r="B1664" s="195" t="s">
        <v>957</v>
      </c>
      <c r="C1664" s="50">
        <v>336600</v>
      </c>
      <c r="D1664" s="50">
        <v>336600</v>
      </c>
    </row>
    <row r="1665" spans="1:4" outlineLevel="3" x14ac:dyDescent="0.35">
      <c r="A1665" s="55" t="s">
        <v>3216</v>
      </c>
      <c r="B1665" s="195" t="s">
        <v>957</v>
      </c>
      <c r="C1665" s="50">
        <v>394944</v>
      </c>
      <c r="D1665" s="50">
        <v>394944</v>
      </c>
    </row>
    <row r="1666" spans="1:4" outlineLevel="3" x14ac:dyDescent="0.35">
      <c r="A1666" s="55" t="s">
        <v>3217</v>
      </c>
      <c r="B1666" s="195" t="s">
        <v>957</v>
      </c>
      <c r="C1666" s="50">
        <v>287232</v>
      </c>
      <c r="D1666" s="50">
        <v>287232</v>
      </c>
    </row>
    <row r="1667" spans="1:4" outlineLevel="3" x14ac:dyDescent="0.35">
      <c r="A1667" s="55" t="s">
        <v>1681</v>
      </c>
      <c r="B1667" s="195" t="s">
        <v>957</v>
      </c>
      <c r="C1667" s="50">
        <v>354552</v>
      </c>
      <c r="D1667" s="50">
        <v>354552</v>
      </c>
    </row>
    <row r="1668" spans="1:4" outlineLevel="3" x14ac:dyDescent="0.35">
      <c r="A1668" s="55" t="s">
        <v>3218</v>
      </c>
      <c r="B1668" s="195" t="s">
        <v>957</v>
      </c>
      <c r="C1668" s="50">
        <v>623832</v>
      </c>
      <c r="D1668" s="50">
        <v>623832</v>
      </c>
    </row>
    <row r="1669" spans="1:4" outlineLevel="3" x14ac:dyDescent="0.35">
      <c r="A1669" s="55" t="s">
        <v>1682</v>
      </c>
      <c r="B1669" s="195" t="s">
        <v>957</v>
      </c>
      <c r="C1669" s="50">
        <v>336600</v>
      </c>
      <c r="D1669" s="50">
        <v>336600</v>
      </c>
    </row>
    <row r="1670" spans="1:4" outlineLevel="3" x14ac:dyDescent="0.35">
      <c r="A1670" s="55" t="s">
        <v>3219</v>
      </c>
      <c r="B1670" s="195" t="s">
        <v>957</v>
      </c>
      <c r="C1670" s="50">
        <v>219912</v>
      </c>
      <c r="D1670" s="50">
        <v>219912</v>
      </c>
    </row>
    <row r="1671" spans="1:4" outlineLevel="3" x14ac:dyDescent="0.35">
      <c r="A1671" s="55" t="s">
        <v>1686</v>
      </c>
      <c r="B1671" s="195" t="s">
        <v>957</v>
      </c>
      <c r="C1671" s="50">
        <v>502656</v>
      </c>
      <c r="D1671" s="50">
        <v>502656</v>
      </c>
    </row>
    <row r="1672" spans="1:4" outlineLevel="3" x14ac:dyDescent="0.35">
      <c r="A1672" s="55" t="s">
        <v>3220</v>
      </c>
      <c r="B1672" s="195" t="s">
        <v>957</v>
      </c>
      <c r="C1672" s="50">
        <v>275968</v>
      </c>
      <c r="D1672" s="50">
        <v>275968</v>
      </c>
    </row>
    <row r="1673" spans="1:4" outlineLevel="3" x14ac:dyDescent="0.35">
      <c r="A1673" s="55" t="s">
        <v>3221</v>
      </c>
      <c r="B1673" s="195" t="s">
        <v>957</v>
      </c>
      <c r="C1673" s="50">
        <v>363528</v>
      </c>
      <c r="D1673" s="50">
        <v>363528</v>
      </c>
    </row>
    <row r="1674" spans="1:4" outlineLevel="3" x14ac:dyDescent="0.35">
      <c r="A1674" s="55" t="s">
        <v>3222</v>
      </c>
      <c r="B1674" s="195" t="s">
        <v>957</v>
      </c>
      <c r="C1674" s="50">
        <v>166056</v>
      </c>
      <c r="D1674" s="50">
        <v>166056</v>
      </c>
    </row>
    <row r="1675" spans="1:4" outlineLevel="3" x14ac:dyDescent="0.35">
      <c r="A1675" s="55" t="s">
        <v>3223</v>
      </c>
      <c r="B1675" s="195" t="s">
        <v>957</v>
      </c>
      <c r="C1675" s="50">
        <v>224400</v>
      </c>
      <c r="D1675" s="50">
        <v>224400</v>
      </c>
    </row>
    <row r="1676" spans="1:4" outlineLevel="3" x14ac:dyDescent="0.35">
      <c r="A1676" s="55" t="s">
        <v>3224</v>
      </c>
      <c r="B1676" s="195" t="s">
        <v>957</v>
      </c>
      <c r="C1676" s="50">
        <v>318648</v>
      </c>
      <c r="D1676" s="50">
        <v>318648</v>
      </c>
    </row>
    <row r="1677" spans="1:4" outlineLevel="3" x14ac:dyDescent="0.35">
      <c r="A1677" s="55" t="s">
        <v>3225</v>
      </c>
      <c r="B1677" s="195" t="s">
        <v>957</v>
      </c>
      <c r="C1677" s="50">
        <v>677688</v>
      </c>
      <c r="D1677" s="50">
        <v>677688</v>
      </c>
    </row>
    <row r="1678" spans="1:4" outlineLevel="3" x14ac:dyDescent="0.35">
      <c r="A1678" s="55" t="s">
        <v>3183</v>
      </c>
      <c r="B1678" s="195" t="s">
        <v>957</v>
      </c>
      <c r="C1678" s="50">
        <v>101376</v>
      </c>
      <c r="D1678" s="50">
        <v>101376</v>
      </c>
    </row>
    <row r="1679" spans="1:4" outlineLevel="3" x14ac:dyDescent="0.35">
      <c r="A1679" s="55" t="s">
        <v>1672</v>
      </c>
      <c r="B1679" s="195" t="s">
        <v>957</v>
      </c>
      <c r="C1679" s="50">
        <v>91630</v>
      </c>
      <c r="D1679" s="50">
        <v>91630</v>
      </c>
    </row>
    <row r="1680" spans="1:4" outlineLevel="3" x14ac:dyDescent="0.35">
      <c r="A1680" s="55" t="s">
        <v>1673</v>
      </c>
      <c r="B1680" s="195" t="s">
        <v>957</v>
      </c>
      <c r="C1680" s="50">
        <v>269280</v>
      </c>
      <c r="D1680" s="50">
        <v>269280</v>
      </c>
    </row>
    <row r="1681" spans="1:4" outlineLevel="3" x14ac:dyDescent="0.35">
      <c r="A1681" s="55" t="s">
        <v>3226</v>
      </c>
      <c r="B1681" s="195" t="s">
        <v>957</v>
      </c>
      <c r="C1681" s="50">
        <v>112200</v>
      </c>
      <c r="D1681" s="50">
        <v>112200</v>
      </c>
    </row>
    <row r="1682" spans="1:4" outlineLevel="3" x14ac:dyDescent="0.35">
      <c r="A1682" s="55" t="s">
        <v>3227</v>
      </c>
      <c r="B1682" s="195" t="s">
        <v>957</v>
      </c>
      <c r="C1682" s="50">
        <v>33440</v>
      </c>
      <c r="D1682" s="50">
        <v>33440</v>
      </c>
    </row>
    <row r="1683" spans="1:4" outlineLevel="3" x14ac:dyDescent="0.35">
      <c r="A1683" s="55" t="s">
        <v>3228</v>
      </c>
      <c r="B1683" s="195" t="s">
        <v>957</v>
      </c>
      <c r="C1683" s="50">
        <v>364672</v>
      </c>
      <c r="D1683" s="50">
        <v>364672</v>
      </c>
    </row>
    <row r="1684" spans="1:4" outlineLevel="3" x14ac:dyDescent="0.35">
      <c r="A1684" s="55" t="s">
        <v>3229</v>
      </c>
      <c r="B1684" s="195" t="s">
        <v>957</v>
      </c>
      <c r="C1684" s="50">
        <v>255816</v>
      </c>
      <c r="D1684" s="50">
        <v>255816</v>
      </c>
    </row>
    <row r="1685" spans="1:4" outlineLevel="3" x14ac:dyDescent="0.35">
      <c r="A1685" s="55" t="s">
        <v>1506</v>
      </c>
      <c r="B1685" s="195" t="s">
        <v>957</v>
      </c>
      <c r="C1685" s="50">
        <v>253440</v>
      </c>
      <c r="D1685" s="50">
        <v>253440</v>
      </c>
    </row>
    <row r="1686" spans="1:4" outlineLevel="3" x14ac:dyDescent="0.35">
      <c r="A1686" s="55" t="s">
        <v>1507</v>
      </c>
      <c r="B1686" s="195" t="s">
        <v>957</v>
      </c>
      <c r="C1686" s="50">
        <v>42394</v>
      </c>
      <c r="D1686" s="50">
        <v>42394</v>
      </c>
    </row>
    <row r="1687" spans="1:4" outlineLevel="3" x14ac:dyDescent="0.35">
      <c r="A1687" s="55" t="s">
        <v>3230</v>
      </c>
      <c r="B1687" s="195" t="s">
        <v>957</v>
      </c>
      <c r="C1687" s="50">
        <v>228888</v>
      </c>
      <c r="D1687" s="50">
        <v>228888</v>
      </c>
    </row>
    <row r="1688" spans="1:4" outlineLevel="3" x14ac:dyDescent="0.35">
      <c r="A1688" s="55" t="s">
        <v>3231</v>
      </c>
      <c r="B1688" s="195" t="s">
        <v>957</v>
      </c>
      <c r="C1688" s="50">
        <v>76296</v>
      </c>
      <c r="D1688" s="50">
        <v>76296</v>
      </c>
    </row>
    <row r="1689" spans="1:4" outlineLevel="3" x14ac:dyDescent="0.35">
      <c r="A1689" s="55" t="s">
        <v>3232</v>
      </c>
      <c r="B1689" s="195" t="s">
        <v>957</v>
      </c>
      <c r="C1689" s="50">
        <v>107712</v>
      </c>
      <c r="D1689" s="50">
        <v>107712</v>
      </c>
    </row>
    <row r="1690" spans="1:4" outlineLevel="3" x14ac:dyDescent="0.35">
      <c r="A1690" s="55" t="s">
        <v>3233</v>
      </c>
      <c r="B1690" s="195" t="s">
        <v>957</v>
      </c>
      <c r="C1690" s="50">
        <v>56320</v>
      </c>
      <c r="D1690" s="50">
        <v>56320</v>
      </c>
    </row>
    <row r="1691" spans="1:4" outlineLevel="3" x14ac:dyDescent="0.35">
      <c r="A1691" s="55" t="s">
        <v>3234</v>
      </c>
      <c r="B1691" s="195" t="s">
        <v>957</v>
      </c>
      <c r="C1691" s="50">
        <v>157080</v>
      </c>
      <c r="D1691" s="50">
        <v>157080</v>
      </c>
    </row>
    <row r="1692" spans="1:4" outlineLevel="3" x14ac:dyDescent="0.35">
      <c r="A1692" s="55" t="s">
        <v>3235</v>
      </c>
      <c r="B1692" s="195" t="s">
        <v>957</v>
      </c>
      <c r="C1692" s="50">
        <v>46750</v>
      </c>
      <c r="D1692" s="50">
        <v>46750</v>
      </c>
    </row>
    <row r="1693" spans="1:4" outlineLevel="3" x14ac:dyDescent="0.35">
      <c r="A1693" s="55" t="s">
        <v>3236</v>
      </c>
      <c r="B1693" s="195" t="s">
        <v>957</v>
      </c>
      <c r="C1693" s="50">
        <v>171776</v>
      </c>
      <c r="D1693" s="50">
        <v>171776</v>
      </c>
    </row>
    <row r="1694" spans="1:4" outlineLevel="3" x14ac:dyDescent="0.35">
      <c r="A1694" s="55" t="s">
        <v>1096</v>
      </c>
      <c r="B1694" s="195" t="s">
        <v>957</v>
      </c>
      <c r="C1694" s="50">
        <v>242880</v>
      </c>
      <c r="D1694" s="50">
        <v>242880</v>
      </c>
    </row>
    <row r="1695" spans="1:4" outlineLevel="3" x14ac:dyDescent="0.35">
      <c r="A1695" s="55" t="s">
        <v>1140</v>
      </c>
      <c r="B1695" s="195" t="s">
        <v>957</v>
      </c>
      <c r="C1695" s="50">
        <v>242352</v>
      </c>
      <c r="D1695" s="50">
        <v>242352</v>
      </c>
    </row>
    <row r="1696" spans="1:4" outlineLevel="3" x14ac:dyDescent="0.35">
      <c r="A1696" s="55" t="s">
        <v>3237</v>
      </c>
      <c r="B1696" s="195" t="s">
        <v>957</v>
      </c>
      <c r="C1696" s="50">
        <v>157080</v>
      </c>
      <c r="D1696" s="50">
        <v>157080</v>
      </c>
    </row>
    <row r="1697" spans="1:4" outlineLevel="3" x14ac:dyDescent="0.35">
      <c r="A1697" s="55" t="s">
        <v>1015</v>
      </c>
      <c r="B1697" s="195" t="s">
        <v>957</v>
      </c>
      <c r="C1697" s="50">
        <v>10912</v>
      </c>
      <c r="D1697" s="50">
        <v>10912</v>
      </c>
    </row>
    <row r="1698" spans="1:4" outlineLevel="3" x14ac:dyDescent="0.35">
      <c r="A1698" s="55" t="s">
        <v>3238</v>
      </c>
      <c r="B1698" s="195" t="s">
        <v>957</v>
      </c>
      <c r="C1698" s="50">
        <v>115456</v>
      </c>
      <c r="D1698" s="50">
        <v>115456</v>
      </c>
    </row>
    <row r="1699" spans="1:4" outlineLevel="3" x14ac:dyDescent="0.35">
      <c r="A1699" s="55" t="s">
        <v>1025</v>
      </c>
      <c r="B1699" s="195" t="s">
        <v>957</v>
      </c>
      <c r="C1699" s="50">
        <v>17600</v>
      </c>
      <c r="D1699" s="50">
        <v>17600</v>
      </c>
    </row>
    <row r="1700" spans="1:4" outlineLevel="3" x14ac:dyDescent="0.35">
      <c r="A1700" s="55" t="s">
        <v>1085</v>
      </c>
      <c r="B1700" s="195" t="s">
        <v>957</v>
      </c>
      <c r="C1700" s="50">
        <v>260304</v>
      </c>
      <c r="D1700" s="50">
        <v>260304</v>
      </c>
    </row>
    <row r="1701" spans="1:4" outlineLevel="3" x14ac:dyDescent="0.35">
      <c r="A1701" s="55" t="s">
        <v>3239</v>
      </c>
      <c r="B1701" s="195" t="s">
        <v>957</v>
      </c>
      <c r="C1701" s="50">
        <v>152064</v>
      </c>
      <c r="D1701" s="50">
        <v>152064</v>
      </c>
    </row>
    <row r="1702" spans="1:4" outlineLevel="3" x14ac:dyDescent="0.35">
      <c r="A1702" s="55" t="s">
        <v>3240</v>
      </c>
      <c r="B1702" s="195" t="s">
        <v>957</v>
      </c>
      <c r="C1702" s="50">
        <v>718080</v>
      </c>
      <c r="D1702" s="50">
        <v>718080</v>
      </c>
    </row>
    <row r="1703" spans="1:4" outlineLevel="3" x14ac:dyDescent="0.35">
      <c r="A1703" s="55" t="s">
        <v>3241</v>
      </c>
      <c r="B1703" s="195" t="s">
        <v>957</v>
      </c>
      <c r="C1703" s="50">
        <v>73350</v>
      </c>
      <c r="D1703" s="50">
        <v>73350</v>
      </c>
    </row>
    <row r="1704" spans="1:4" outlineLevel="3" x14ac:dyDescent="0.35">
      <c r="A1704" s="55" t="s">
        <v>3242</v>
      </c>
      <c r="B1704" s="195" t="s">
        <v>957</v>
      </c>
      <c r="C1704" s="50">
        <v>47168</v>
      </c>
      <c r="D1704" s="50">
        <v>47168</v>
      </c>
    </row>
    <row r="1705" spans="1:4" outlineLevel="3" x14ac:dyDescent="0.35">
      <c r="A1705" s="55" t="s">
        <v>1535</v>
      </c>
      <c r="B1705" s="195" t="s">
        <v>957</v>
      </c>
      <c r="C1705" s="50">
        <v>35200</v>
      </c>
      <c r="D1705" s="50">
        <v>35200</v>
      </c>
    </row>
    <row r="1706" spans="1:4" outlineLevel="3" x14ac:dyDescent="0.35">
      <c r="A1706" s="55" t="s">
        <v>2983</v>
      </c>
      <c r="B1706" s="195" t="s">
        <v>957</v>
      </c>
      <c r="C1706" s="50">
        <v>187968</v>
      </c>
      <c r="D1706" s="50">
        <v>187968</v>
      </c>
    </row>
    <row r="1707" spans="1:4" outlineLevel="3" x14ac:dyDescent="0.35">
      <c r="A1707" s="55" t="s">
        <v>3243</v>
      </c>
      <c r="B1707" s="195" t="s">
        <v>957</v>
      </c>
      <c r="C1707" s="50">
        <v>200772</v>
      </c>
      <c r="D1707" s="50">
        <v>200772</v>
      </c>
    </row>
    <row r="1708" spans="1:4" outlineLevel="3" x14ac:dyDescent="0.35">
      <c r="A1708" s="55" t="s">
        <v>3244</v>
      </c>
      <c r="B1708" s="195" t="s">
        <v>957</v>
      </c>
      <c r="C1708" s="50">
        <v>149424</v>
      </c>
      <c r="D1708" s="50">
        <v>149424</v>
      </c>
    </row>
    <row r="1709" spans="1:4" outlineLevel="3" x14ac:dyDescent="0.35">
      <c r="A1709" s="55" t="s">
        <v>3245</v>
      </c>
      <c r="B1709" s="195" t="s">
        <v>957</v>
      </c>
      <c r="C1709" s="50">
        <v>2968716</v>
      </c>
      <c r="D1709" s="50">
        <v>2968716</v>
      </c>
    </row>
    <row r="1710" spans="1:4" outlineLevel="3" x14ac:dyDescent="0.35">
      <c r="A1710" s="55" t="s">
        <v>3246</v>
      </c>
      <c r="B1710" s="195" t="s">
        <v>957</v>
      </c>
      <c r="C1710" s="50">
        <v>2374497</v>
      </c>
      <c r="D1710" s="50">
        <v>2374497</v>
      </c>
    </row>
    <row r="1711" spans="1:4" outlineLevel="3" x14ac:dyDescent="0.35">
      <c r="A1711" s="55" t="s">
        <v>1030</v>
      </c>
      <c r="B1711" s="195" t="s">
        <v>957</v>
      </c>
      <c r="C1711" s="50">
        <v>601128</v>
      </c>
      <c r="D1711" s="50">
        <v>601128</v>
      </c>
    </row>
    <row r="1712" spans="1:4" outlineLevel="3" x14ac:dyDescent="0.35">
      <c r="A1712" s="55" t="s">
        <v>3247</v>
      </c>
      <c r="B1712" s="195" t="s">
        <v>957</v>
      </c>
      <c r="C1712" s="50">
        <v>4747337</v>
      </c>
      <c r="D1712" s="50">
        <v>4747337</v>
      </c>
    </row>
    <row r="1713" spans="1:4" outlineLevel="3" x14ac:dyDescent="0.35">
      <c r="A1713" s="55" t="s">
        <v>3248</v>
      </c>
      <c r="B1713" s="195" t="s">
        <v>957</v>
      </c>
      <c r="C1713" s="50">
        <v>288684</v>
      </c>
      <c r="D1713" s="50">
        <v>288684</v>
      </c>
    </row>
    <row r="1714" spans="1:4" outlineLevel="3" x14ac:dyDescent="0.35">
      <c r="A1714" s="55" t="s">
        <v>3249</v>
      </c>
      <c r="B1714" s="195" t="s">
        <v>957</v>
      </c>
      <c r="C1714" s="50">
        <v>1682223</v>
      </c>
      <c r="D1714" s="50">
        <v>1682223</v>
      </c>
    </row>
    <row r="1715" spans="1:4" outlineLevel="3" x14ac:dyDescent="0.35">
      <c r="A1715" s="55" t="s">
        <v>3250</v>
      </c>
      <c r="B1715" s="195" t="s">
        <v>957</v>
      </c>
      <c r="C1715" s="50">
        <v>1988876</v>
      </c>
      <c r="D1715" s="50">
        <v>1988876</v>
      </c>
    </row>
    <row r="1716" spans="1:4" outlineLevel="3" x14ac:dyDescent="0.35">
      <c r="A1716" s="55" t="s">
        <v>3251</v>
      </c>
      <c r="B1716" s="195" t="s">
        <v>957</v>
      </c>
      <c r="C1716" s="50">
        <v>7549228</v>
      </c>
      <c r="D1716" s="50">
        <v>7549228</v>
      </c>
    </row>
    <row r="1717" spans="1:4" outlineLevel="3" x14ac:dyDescent="0.35">
      <c r="A1717" s="55" t="s">
        <v>800</v>
      </c>
      <c r="B1717" s="195" t="s">
        <v>957</v>
      </c>
      <c r="C1717" s="50">
        <v>499664</v>
      </c>
      <c r="D1717" s="50">
        <v>499664</v>
      </c>
    </row>
    <row r="1718" spans="1:4" outlineLevel="3" x14ac:dyDescent="0.35">
      <c r="A1718" s="55" t="s">
        <v>3252</v>
      </c>
      <c r="B1718" s="195" t="s">
        <v>957</v>
      </c>
      <c r="C1718" s="50">
        <v>188496</v>
      </c>
      <c r="D1718" s="50">
        <v>188496</v>
      </c>
    </row>
    <row r="1719" spans="1:4" outlineLevel="3" x14ac:dyDescent="0.35">
      <c r="A1719" s="55" t="s">
        <v>3253</v>
      </c>
      <c r="B1719" s="195" t="s">
        <v>957</v>
      </c>
      <c r="C1719" s="50">
        <v>4887500</v>
      </c>
      <c r="D1719" s="50">
        <v>4887500</v>
      </c>
    </row>
    <row r="1720" spans="1:4" outlineLevel="3" x14ac:dyDescent="0.35">
      <c r="A1720" s="55" t="s">
        <v>3253</v>
      </c>
      <c r="B1720" s="195" t="s">
        <v>957</v>
      </c>
      <c r="C1720" s="50">
        <v>53252680</v>
      </c>
      <c r="D1720" s="50">
        <v>53252680</v>
      </c>
    </row>
    <row r="1721" spans="1:4" outlineLevel="3" x14ac:dyDescent="0.35">
      <c r="A1721" s="55" t="s">
        <v>3254</v>
      </c>
      <c r="B1721" s="195" t="s">
        <v>957</v>
      </c>
      <c r="C1721" s="50">
        <v>89760</v>
      </c>
      <c r="D1721" s="50">
        <v>89760</v>
      </c>
    </row>
    <row r="1722" spans="1:4" outlineLevel="3" x14ac:dyDescent="0.35">
      <c r="A1722" s="55" t="s">
        <v>3255</v>
      </c>
      <c r="B1722" s="195" t="s">
        <v>957</v>
      </c>
      <c r="C1722" s="50">
        <v>112200</v>
      </c>
      <c r="D1722" s="50">
        <v>112200</v>
      </c>
    </row>
    <row r="1723" spans="1:4" outlineLevel="3" x14ac:dyDescent="0.35">
      <c r="A1723" s="55" t="s">
        <v>3256</v>
      </c>
      <c r="B1723" s="195" t="s">
        <v>957</v>
      </c>
      <c r="C1723" s="50">
        <v>287232</v>
      </c>
      <c r="D1723" s="50">
        <v>287232</v>
      </c>
    </row>
    <row r="1724" spans="1:4" outlineLevel="3" x14ac:dyDescent="0.35">
      <c r="A1724" s="55" t="s">
        <v>3257</v>
      </c>
      <c r="B1724" s="195" t="s">
        <v>957</v>
      </c>
      <c r="C1724" s="50">
        <v>143646</v>
      </c>
      <c r="D1724" s="50">
        <v>143646</v>
      </c>
    </row>
    <row r="1725" spans="1:4" outlineLevel="3" x14ac:dyDescent="0.35">
      <c r="A1725" s="55" t="s">
        <v>3258</v>
      </c>
      <c r="B1725" s="195" t="s">
        <v>957</v>
      </c>
      <c r="C1725" s="50">
        <v>156332</v>
      </c>
      <c r="D1725" s="50">
        <v>156332</v>
      </c>
    </row>
    <row r="1726" spans="1:4" outlineLevel="3" x14ac:dyDescent="0.35">
      <c r="A1726" s="55" t="s">
        <v>3259</v>
      </c>
      <c r="B1726" s="195" t="s">
        <v>957</v>
      </c>
      <c r="C1726" s="50">
        <v>130152</v>
      </c>
      <c r="D1726" s="50">
        <v>130152</v>
      </c>
    </row>
    <row r="1727" spans="1:4" outlineLevel="3" x14ac:dyDescent="0.35">
      <c r="A1727" s="55" t="s">
        <v>3260</v>
      </c>
      <c r="B1727" s="195" t="s">
        <v>957</v>
      </c>
      <c r="C1727" s="50">
        <v>107712</v>
      </c>
      <c r="D1727" s="50">
        <v>107712</v>
      </c>
    </row>
    <row r="1728" spans="1:4" outlineLevel="3" x14ac:dyDescent="0.35">
      <c r="A1728" s="55" t="s">
        <v>3261</v>
      </c>
      <c r="B1728" s="195" t="s">
        <v>957</v>
      </c>
      <c r="C1728" s="50">
        <v>381480</v>
      </c>
      <c r="D1728" s="50">
        <v>381480</v>
      </c>
    </row>
    <row r="1729" spans="1:4" outlineLevel="3" x14ac:dyDescent="0.35">
      <c r="A1729" s="55" t="s">
        <v>3262</v>
      </c>
      <c r="B1729" s="195" t="s">
        <v>957</v>
      </c>
      <c r="C1729" s="50">
        <v>228888</v>
      </c>
      <c r="D1729" s="50">
        <v>228888</v>
      </c>
    </row>
    <row r="1730" spans="1:4" outlineLevel="3" x14ac:dyDescent="0.35">
      <c r="A1730" s="55" t="s">
        <v>3263</v>
      </c>
      <c r="B1730" s="195" t="s">
        <v>957</v>
      </c>
      <c r="C1730" s="50">
        <v>264792</v>
      </c>
      <c r="D1730" s="50">
        <v>264792</v>
      </c>
    </row>
    <row r="1731" spans="1:4" outlineLevel="3" x14ac:dyDescent="0.35">
      <c r="A1731" s="55" t="s">
        <v>1704</v>
      </c>
      <c r="B1731" s="195" t="s">
        <v>957</v>
      </c>
      <c r="C1731" s="50">
        <v>112200</v>
      </c>
      <c r="D1731" s="50">
        <v>112200</v>
      </c>
    </row>
    <row r="1732" spans="1:4" outlineLevel="3" x14ac:dyDescent="0.35">
      <c r="A1732" s="55" t="s">
        <v>881</v>
      </c>
      <c r="B1732" s="195" t="s">
        <v>957</v>
      </c>
      <c r="C1732" s="50">
        <v>157080</v>
      </c>
      <c r="D1732" s="50">
        <v>157080</v>
      </c>
    </row>
    <row r="1733" spans="1:4" outlineLevel="3" x14ac:dyDescent="0.35">
      <c r="A1733" s="55" t="s">
        <v>1705</v>
      </c>
      <c r="B1733" s="195" t="s">
        <v>957</v>
      </c>
      <c r="C1733" s="50">
        <v>282744</v>
      </c>
      <c r="D1733" s="50">
        <v>282744</v>
      </c>
    </row>
    <row r="1734" spans="1:4" outlineLevel="3" x14ac:dyDescent="0.35">
      <c r="A1734" s="55" t="s">
        <v>1706</v>
      </c>
      <c r="B1734" s="195" t="s">
        <v>957</v>
      </c>
      <c r="C1734" s="50">
        <v>422620</v>
      </c>
      <c r="D1734" s="50">
        <v>422620</v>
      </c>
    </row>
    <row r="1735" spans="1:4" outlineLevel="3" x14ac:dyDescent="0.35">
      <c r="A1735" s="55" t="s">
        <v>3264</v>
      </c>
      <c r="B1735" s="195" t="s">
        <v>957</v>
      </c>
      <c r="C1735" s="50">
        <v>430848</v>
      </c>
      <c r="D1735" s="50">
        <v>430848</v>
      </c>
    </row>
    <row r="1736" spans="1:4" outlineLevel="3" x14ac:dyDescent="0.35">
      <c r="A1736" s="55" t="s">
        <v>3265</v>
      </c>
      <c r="B1736" s="195" t="s">
        <v>957</v>
      </c>
      <c r="C1736" s="50">
        <v>206800</v>
      </c>
      <c r="D1736" s="50">
        <v>206800</v>
      </c>
    </row>
    <row r="1737" spans="1:4" outlineLevel="3" x14ac:dyDescent="0.35">
      <c r="A1737" s="55" t="s">
        <v>3266</v>
      </c>
      <c r="B1737" s="195" t="s">
        <v>957</v>
      </c>
      <c r="C1737" s="50">
        <v>309672</v>
      </c>
      <c r="D1737" s="50">
        <v>309672</v>
      </c>
    </row>
    <row r="1738" spans="1:4" outlineLevel="3" x14ac:dyDescent="0.35">
      <c r="A1738" s="55" t="s">
        <v>3267</v>
      </c>
      <c r="B1738" s="195" t="s">
        <v>957</v>
      </c>
      <c r="C1738" s="50">
        <v>628320</v>
      </c>
      <c r="D1738" s="50">
        <v>628320</v>
      </c>
    </row>
    <row r="1739" spans="1:4" outlineLevel="3" x14ac:dyDescent="0.35">
      <c r="A1739" s="55" t="s">
        <v>3268</v>
      </c>
      <c r="B1739" s="195" t="s">
        <v>957</v>
      </c>
      <c r="C1739" s="50">
        <v>296208</v>
      </c>
      <c r="D1739" s="50">
        <v>296208</v>
      </c>
    </row>
    <row r="1740" spans="1:4" outlineLevel="3" x14ac:dyDescent="0.35">
      <c r="A1740" s="55" t="s">
        <v>1712</v>
      </c>
      <c r="B1740" s="195" t="s">
        <v>957</v>
      </c>
      <c r="C1740" s="50">
        <v>94248</v>
      </c>
      <c r="D1740" s="50">
        <v>94248</v>
      </c>
    </row>
    <row r="1741" spans="1:4" outlineLevel="3" x14ac:dyDescent="0.35">
      <c r="A1741" s="55" t="s">
        <v>3269</v>
      </c>
      <c r="B1741" s="195" t="s">
        <v>957</v>
      </c>
      <c r="C1741" s="50">
        <v>166056</v>
      </c>
      <c r="D1741" s="50">
        <v>166056</v>
      </c>
    </row>
    <row r="1742" spans="1:4" outlineLevel="3" x14ac:dyDescent="0.35">
      <c r="A1742" s="55" t="s">
        <v>3270</v>
      </c>
      <c r="B1742" s="195" t="s">
        <v>957</v>
      </c>
      <c r="C1742" s="50">
        <v>107712</v>
      </c>
      <c r="D1742" s="50">
        <v>107712</v>
      </c>
    </row>
    <row r="1743" spans="1:4" outlineLevel="3" x14ac:dyDescent="0.35">
      <c r="A1743" s="55" t="s">
        <v>3270</v>
      </c>
      <c r="B1743" s="195" t="s">
        <v>957</v>
      </c>
      <c r="C1743" s="50">
        <v>125664</v>
      </c>
      <c r="D1743" s="50">
        <v>125664</v>
      </c>
    </row>
    <row r="1744" spans="1:4" outlineLevel="3" x14ac:dyDescent="0.35">
      <c r="A1744" s="55" t="s">
        <v>3271</v>
      </c>
      <c r="B1744" s="195" t="s">
        <v>957</v>
      </c>
      <c r="C1744" s="50">
        <v>166056</v>
      </c>
      <c r="D1744" s="50">
        <v>166056</v>
      </c>
    </row>
    <row r="1745" spans="1:4" outlineLevel="3" x14ac:dyDescent="0.35">
      <c r="A1745" s="55" t="s">
        <v>3272</v>
      </c>
      <c r="B1745" s="195" t="s">
        <v>957</v>
      </c>
      <c r="C1745" s="50">
        <v>255816</v>
      </c>
      <c r="D1745" s="50">
        <v>255816</v>
      </c>
    </row>
    <row r="1746" spans="1:4" outlineLevel="3" x14ac:dyDescent="0.35">
      <c r="A1746" s="55" t="s">
        <v>3273</v>
      </c>
      <c r="B1746" s="195" t="s">
        <v>957</v>
      </c>
      <c r="C1746" s="50">
        <v>224400</v>
      </c>
      <c r="D1746" s="50">
        <v>224400</v>
      </c>
    </row>
    <row r="1747" spans="1:4" outlineLevel="3" x14ac:dyDescent="0.35">
      <c r="A1747" s="55" t="s">
        <v>3274</v>
      </c>
      <c r="B1747" s="195" t="s">
        <v>957</v>
      </c>
      <c r="C1747" s="50">
        <v>489192</v>
      </c>
      <c r="D1747" s="50">
        <v>489192</v>
      </c>
    </row>
    <row r="1748" spans="1:4" outlineLevel="3" x14ac:dyDescent="0.35">
      <c r="A1748" s="55" t="s">
        <v>3275</v>
      </c>
      <c r="B1748" s="195" t="s">
        <v>957</v>
      </c>
      <c r="C1748" s="50">
        <v>200112</v>
      </c>
      <c r="D1748" s="50">
        <v>200112</v>
      </c>
    </row>
    <row r="1749" spans="1:4" outlineLevel="3" x14ac:dyDescent="0.35">
      <c r="A1749" s="55" t="s">
        <v>1722</v>
      </c>
      <c r="B1749" s="195" t="s">
        <v>957</v>
      </c>
      <c r="C1749" s="50">
        <v>269280</v>
      </c>
      <c r="D1749" s="50">
        <v>269280</v>
      </c>
    </row>
    <row r="1750" spans="1:4" outlineLevel="3" x14ac:dyDescent="0.35">
      <c r="A1750" s="55" t="s">
        <v>3276</v>
      </c>
      <c r="B1750" s="195" t="s">
        <v>957</v>
      </c>
      <c r="C1750" s="50">
        <v>134640</v>
      </c>
      <c r="D1750" s="50">
        <v>134640</v>
      </c>
    </row>
    <row r="1751" spans="1:4" outlineLevel="3" x14ac:dyDescent="0.35">
      <c r="A1751" s="55" t="s">
        <v>3277</v>
      </c>
      <c r="B1751" s="195" t="s">
        <v>957</v>
      </c>
      <c r="C1751" s="50">
        <v>134640</v>
      </c>
      <c r="D1751" s="50">
        <v>134640</v>
      </c>
    </row>
    <row r="1752" spans="1:4" outlineLevel="3" x14ac:dyDescent="0.35">
      <c r="A1752" s="55" t="s">
        <v>3278</v>
      </c>
      <c r="B1752" s="195" t="s">
        <v>957</v>
      </c>
      <c r="C1752" s="50">
        <v>381480</v>
      </c>
      <c r="D1752" s="50">
        <v>381480</v>
      </c>
    </row>
    <row r="1753" spans="1:4" outlineLevel="3" x14ac:dyDescent="0.35">
      <c r="A1753" s="55" t="s">
        <v>1726</v>
      </c>
      <c r="B1753" s="195" t="s">
        <v>957</v>
      </c>
      <c r="C1753" s="50">
        <v>161568</v>
      </c>
      <c r="D1753" s="50">
        <v>161568</v>
      </c>
    </row>
    <row r="1754" spans="1:4" outlineLevel="3" x14ac:dyDescent="0.35">
      <c r="A1754" s="55" t="s">
        <v>3279</v>
      </c>
      <c r="B1754" s="195" t="s">
        <v>957</v>
      </c>
      <c r="C1754" s="50">
        <v>215488</v>
      </c>
      <c r="D1754" s="50">
        <v>215488</v>
      </c>
    </row>
    <row r="1755" spans="1:4" outlineLevel="3" x14ac:dyDescent="0.35">
      <c r="A1755" s="55" t="s">
        <v>3280</v>
      </c>
      <c r="B1755" s="195" t="s">
        <v>957</v>
      </c>
      <c r="C1755" s="50">
        <v>148104</v>
      </c>
      <c r="D1755" s="50">
        <v>148104</v>
      </c>
    </row>
    <row r="1756" spans="1:4" outlineLevel="3" x14ac:dyDescent="0.35">
      <c r="A1756" s="55" t="s">
        <v>3281</v>
      </c>
      <c r="B1756" s="195" t="s">
        <v>957</v>
      </c>
      <c r="C1756" s="50">
        <v>152592</v>
      </c>
      <c r="D1756" s="50">
        <v>152592</v>
      </c>
    </row>
    <row r="1757" spans="1:4" outlineLevel="3" x14ac:dyDescent="0.35">
      <c r="A1757" s="55" t="s">
        <v>1730</v>
      </c>
      <c r="B1757" s="195" t="s">
        <v>957</v>
      </c>
      <c r="C1757" s="50">
        <v>210936</v>
      </c>
      <c r="D1757" s="50">
        <v>210936</v>
      </c>
    </row>
    <row r="1758" spans="1:4" outlineLevel="3" x14ac:dyDescent="0.35">
      <c r="A1758" s="55" t="s">
        <v>1732</v>
      </c>
      <c r="B1758" s="195" t="s">
        <v>957</v>
      </c>
      <c r="C1758" s="50">
        <v>197472</v>
      </c>
      <c r="D1758" s="50">
        <v>197472</v>
      </c>
    </row>
    <row r="1759" spans="1:4" outlineLevel="3" x14ac:dyDescent="0.35">
      <c r="A1759" s="55" t="s">
        <v>3282</v>
      </c>
      <c r="B1759" s="195" t="s">
        <v>957</v>
      </c>
      <c r="C1759" s="50">
        <v>175032</v>
      </c>
      <c r="D1759" s="50">
        <v>175032</v>
      </c>
    </row>
    <row r="1760" spans="1:4" outlineLevel="3" x14ac:dyDescent="0.35">
      <c r="A1760" s="55" t="s">
        <v>3283</v>
      </c>
      <c r="B1760" s="195" t="s">
        <v>957</v>
      </c>
      <c r="C1760" s="50">
        <v>655248</v>
      </c>
      <c r="D1760" s="50">
        <v>655248</v>
      </c>
    </row>
    <row r="1761" spans="1:4" outlineLevel="3" x14ac:dyDescent="0.35">
      <c r="A1761" s="55" t="s">
        <v>2889</v>
      </c>
      <c r="B1761" s="195" t="s">
        <v>957</v>
      </c>
      <c r="C1761" s="50">
        <v>287232</v>
      </c>
      <c r="D1761" s="50">
        <v>287232</v>
      </c>
    </row>
    <row r="1762" spans="1:4" outlineLevel="3" x14ac:dyDescent="0.35">
      <c r="A1762" s="55" t="s">
        <v>2889</v>
      </c>
      <c r="B1762" s="195" t="s">
        <v>957</v>
      </c>
      <c r="C1762" s="50">
        <v>374000</v>
      </c>
      <c r="D1762" s="50">
        <v>374000</v>
      </c>
    </row>
    <row r="1763" spans="1:4" outlineLevel="3" x14ac:dyDescent="0.35">
      <c r="A1763" s="55" t="s">
        <v>1738</v>
      </c>
      <c r="B1763" s="195" t="s">
        <v>957</v>
      </c>
      <c r="C1763" s="50">
        <v>157080</v>
      </c>
      <c r="D1763" s="50">
        <v>157080</v>
      </c>
    </row>
    <row r="1764" spans="1:4" outlineLevel="3" x14ac:dyDescent="0.35">
      <c r="A1764" s="55" t="s">
        <v>1739</v>
      </c>
      <c r="B1764" s="195" t="s">
        <v>957</v>
      </c>
      <c r="C1764" s="50">
        <v>130152</v>
      </c>
      <c r="D1764" s="50">
        <v>130152</v>
      </c>
    </row>
    <row r="1765" spans="1:4" outlineLevel="3" x14ac:dyDescent="0.35">
      <c r="A1765" s="55" t="s">
        <v>3284</v>
      </c>
      <c r="B1765" s="195" t="s">
        <v>957</v>
      </c>
      <c r="C1765" s="50">
        <v>332112</v>
      </c>
      <c r="D1765" s="50">
        <v>332112</v>
      </c>
    </row>
    <row r="1766" spans="1:4" outlineLevel="3" x14ac:dyDescent="0.35">
      <c r="A1766" s="55" t="s">
        <v>3285</v>
      </c>
      <c r="B1766" s="195" t="s">
        <v>957</v>
      </c>
      <c r="C1766" s="50">
        <v>219912</v>
      </c>
      <c r="D1766" s="50">
        <v>219912</v>
      </c>
    </row>
    <row r="1767" spans="1:4" outlineLevel="3" x14ac:dyDescent="0.35">
      <c r="A1767" s="55" t="s">
        <v>3286</v>
      </c>
      <c r="B1767" s="195" t="s">
        <v>957</v>
      </c>
      <c r="C1767" s="50">
        <v>98736</v>
      </c>
      <c r="D1767" s="50">
        <v>98736</v>
      </c>
    </row>
    <row r="1768" spans="1:4" outlineLevel="3" x14ac:dyDescent="0.35">
      <c r="A1768" s="55" t="s">
        <v>3287</v>
      </c>
      <c r="B1768" s="195" t="s">
        <v>957</v>
      </c>
      <c r="C1768" s="50">
        <v>372504</v>
      </c>
      <c r="D1768" s="50">
        <v>372504</v>
      </c>
    </row>
    <row r="1769" spans="1:4" outlineLevel="3" x14ac:dyDescent="0.35">
      <c r="A1769" s="55" t="s">
        <v>2911</v>
      </c>
      <c r="B1769" s="195" t="s">
        <v>957</v>
      </c>
      <c r="C1769" s="50">
        <v>161568</v>
      </c>
      <c r="D1769" s="50">
        <v>161568</v>
      </c>
    </row>
    <row r="1770" spans="1:4" outlineLevel="3" x14ac:dyDescent="0.35">
      <c r="A1770" s="55" t="s">
        <v>1745</v>
      </c>
      <c r="B1770" s="195" t="s">
        <v>957</v>
      </c>
      <c r="C1770" s="50">
        <v>260304</v>
      </c>
      <c r="D1770" s="50">
        <v>260304</v>
      </c>
    </row>
    <row r="1771" spans="1:4" outlineLevel="3" x14ac:dyDescent="0.35">
      <c r="A1771" s="55" t="s">
        <v>3288</v>
      </c>
      <c r="B1771" s="195" t="s">
        <v>957</v>
      </c>
      <c r="C1771" s="50">
        <v>215424</v>
      </c>
      <c r="D1771" s="50">
        <v>215424</v>
      </c>
    </row>
    <row r="1772" spans="1:4" outlineLevel="3" x14ac:dyDescent="0.35">
      <c r="A1772" s="55" t="s">
        <v>3289</v>
      </c>
      <c r="B1772" s="195" t="s">
        <v>957</v>
      </c>
      <c r="C1772" s="50">
        <v>76032</v>
      </c>
      <c r="D1772" s="50">
        <v>76032</v>
      </c>
    </row>
    <row r="1773" spans="1:4" outlineLevel="3" x14ac:dyDescent="0.35">
      <c r="A1773" s="55" t="s">
        <v>3290</v>
      </c>
      <c r="B1773" s="195" t="s">
        <v>957</v>
      </c>
      <c r="C1773" s="50">
        <v>139128</v>
      </c>
      <c r="D1773" s="50">
        <v>139128</v>
      </c>
    </row>
    <row r="1774" spans="1:4" outlineLevel="3" x14ac:dyDescent="0.35">
      <c r="A1774" s="55" t="s">
        <v>3291</v>
      </c>
      <c r="B1774" s="195" t="s">
        <v>957</v>
      </c>
      <c r="C1774" s="50">
        <v>273768</v>
      </c>
      <c r="D1774" s="50">
        <v>273768</v>
      </c>
    </row>
    <row r="1775" spans="1:4" outlineLevel="3" x14ac:dyDescent="0.35">
      <c r="A1775" s="55" t="s">
        <v>3292</v>
      </c>
      <c r="B1775" s="195" t="s">
        <v>957</v>
      </c>
      <c r="C1775" s="50">
        <v>98736</v>
      </c>
      <c r="D1775" s="50">
        <v>98736</v>
      </c>
    </row>
    <row r="1776" spans="1:4" outlineLevel="3" x14ac:dyDescent="0.35">
      <c r="A1776" s="55" t="s">
        <v>3293</v>
      </c>
      <c r="B1776" s="195" t="s">
        <v>957</v>
      </c>
      <c r="C1776" s="50">
        <v>95744</v>
      </c>
      <c r="D1776" s="50">
        <v>95744</v>
      </c>
    </row>
    <row r="1777" spans="1:4" outlineLevel="3" x14ac:dyDescent="0.35">
      <c r="A1777" s="55" t="s">
        <v>3294</v>
      </c>
      <c r="B1777" s="195" t="s">
        <v>957</v>
      </c>
      <c r="C1777" s="50">
        <v>316030</v>
      </c>
      <c r="D1777" s="50">
        <v>316030</v>
      </c>
    </row>
    <row r="1778" spans="1:4" outlineLevel="3" x14ac:dyDescent="0.35">
      <c r="A1778" s="55" t="s">
        <v>3295</v>
      </c>
      <c r="B1778" s="195" t="s">
        <v>957</v>
      </c>
      <c r="C1778" s="50">
        <v>130152</v>
      </c>
      <c r="D1778" s="50">
        <v>130152</v>
      </c>
    </row>
    <row r="1779" spans="1:4" outlineLevel="3" x14ac:dyDescent="0.35">
      <c r="A1779" s="55" t="s">
        <v>3296</v>
      </c>
      <c r="B1779" s="195" t="s">
        <v>957</v>
      </c>
      <c r="C1779" s="50">
        <v>107712</v>
      </c>
      <c r="D1779" s="50">
        <v>107712</v>
      </c>
    </row>
    <row r="1780" spans="1:4" outlineLevel="3" x14ac:dyDescent="0.35">
      <c r="A1780" s="55" t="s">
        <v>3297</v>
      </c>
      <c r="B1780" s="195" t="s">
        <v>957</v>
      </c>
      <c r="C1780" s="50">
        <v>94185</v>
      </c>
      <c r="D1780" s="50">
        <v>94185</v>
      </c>
    </row>
    <row r="1781" spans="1:4" outlineLevel="3" x14ac:dyDescent="0.35">
      <c r="A1781" s="55" t="s">
        <v>3298</v>
      </c>
      <c r="B1781" s="195" t="s">
        <v>957</v>
      </c>
      <c r="C1781" s="50">
        <v>191488</v>
      </c>
      <c r="D1781" s="50">
        <v>191488</v>
      </c>
    </row>
    <row r="1782" spans="1:4" outlineLevel="3" x14ac:dyDescent="0.35">
      <c r="A1782" s="55" t="s">
        <v>3299</v>
      </c>
      <c r="B1782" s="195" t="s">
        <v>957</v>
      </c>
      <c r="C1782" s="50">
        <v>192984</v>
      </c>
      <c r="D1782" s="50">
        <v>192984</v>
      </c>
    </row>
    <row r="1783" spans="1:4" outlineLevel="3" x14ac:dyDescent="0.35">
      <c r="A1783" s="55" t="s">
        <v>3300</v>
      </c>
      <c r="B1783" s="195" t="s">
        <v>957</v>
      </c>
      <c r="C1783" s="50">
        <v>70400</v>
      </c>
      <c r="D1783" s="50">
        <v>70400</v>
      </c>
    </row>
    <row r="1784" spans="1:4" outlineLevel="3" x14ac:dyDescent="0.35">
      <c r="A1784" s="55" t="s">
        <v>3301</v>
      </c>
      <c r="B1784" s="195" t="s">
        <v>957</v>
      </c>
      <c r="C1784" s="50">
        <v>112200</v>
      </c>
      <c r="D1784" s="50">
        <v>112200</v>
      </c>
    </row>
    <row r="1785" spans="1:4" outlineLevel="3" x14ac:dyDescent="0.35">
      <c r="A1785" s="55" t="s">
        <v>3302</v>
      </c>
      <c r="B1785" s="195" t="s">
        <v>957</v>
      </c>
      <c r="C1785" s="50">
        <v>98736</v>
      </c>
      <c r="D1785" s="50">
        <v>98736</v>
      </c>
    </row>
    <row r="1786" spans="1:4" outlineLevel="3" x14ac:dyDescent="0.35">
      <c r="A1786" s="55" t="s">
        <v>3303</v>
      </c>
      <c r="B1786" s="195" t="s">
        <v>957</v>
      </c>
      <c r="C1786" s="50">
        <v>161568</v>
      </c>
      <c r="D1786" s="50">
        <v>161568</v>
      </c>
    </row>
    <row r="1787" spans="1:4" outlineLevel="3" x14ac:dyDescent="0.35">
      <c r="A1787" s="55" t="s">
        <v>3304</v>
      </c>
      <c r="B1787" s="195" t="s">
        <v>957</v>
      </c>
      <c r="C1787" s="50">
        <v>130152</v>
      </c>
      <c r="D1787" s="50">
        <v>130152</v>
      </c>
    </row>
    <row r="1788" spans="1:4" outlineLevel="3" x14ac:dyDescent="0.35">
      <c r="A1788" s="55" t="s">
        <v>3305</v>
      </c>
      <c r="B1788" s="195" t="s">
        <v>957</v>
      </c>
      <c r="C1788" s="50">
        <v>44000</v>
      </c>
      <c r="D1788" s="50">
        <v>44000</v>
      </c>
    </row>
    <row r="1789" spans="1:4" outlineLevel="3" x14ac:dyDescent="0.35">
      <c r="A1789" s="55" t="s">
        <v>3306</v>
      </c>
      <c r="B1789" s="195" t="s">
        <v>957</v>
      </c>
      <c r="C1789" s="50">
        <v>134640</v>
      </c>
      <c r="D1789" s="50">
        <v>134640</v>
      </c>
    </row>
    <row r="1790" spans="1:4" outlineLevel="3" x14ac:dyDescent="0.35">
      <c r="A1790" s="55" t="s">
        <v>3307</v>
      </c>
      <c r="B1790" s="195" t="s">
        <v>957</v>
      </c>
      <c r="C1790" s="50">
        <v>215424</v>
      </c>
      <c r="D1790" s="50">
        <v>215424</v>
      </c>
    </row>
    <row r="1791" spans="1:4" outlineLevel="3" x14ac:dyDescent="0.35">
      <c r="A1791" s="55" t="s">
        <v>1767</v>
      </c>
      <c r="B1791" s="195" t="s">
        <v>957</v>
      </c>
      <c r="C1791" s="50">
        <v>112200</v>
      </c>
      <c r="D1791" s="50">
        <v>112200</v>
      </c>
    </row>
    <row r="1792" spans="1:4" outlineLevel="3" x14ac:dyDescent="0.35">
      <c r="A1792" s="55" t="s">
        <v>3308</v>
      </c>
      <c r="B1792" s="195" t="s">
        <v>957</v>
      </c>
      <c r="C1792" s="50">
        <v>233376</v>
      </c>
      <c r="D1792" s="50">
        <v>233376</v>
      </c>
    </row>
    <row r="1793" spans="1:4" outlineLevel="3" x14ac:dyDescent="0.35">
      <c r="A1793" s="55" t="s">
        <v>3309</v>
      </c>
      <c r="B1793" s="195" t="s">
        <v>957</v>
      </c>
      <c r="C1793" s="50">
        <v>677688</v>
      </c>
      <c r="D1793" s="50">
        <v>677688</v>
      </c>
    </row>
    <row r="1794" spans="1:4" outlineLevel="3" x14ac:dyDescent="0.35">
      <c r="A1794" s="55" t="s">
        <v>3310</v>
      </c>
      <c r="B1794" s="195" t="s">
        <v>957</v>
      </c>
      <c r="C1794" s="50">
        <v>156288</v>
      </c>
      <c r="D1794" s="50">
        <v>156288</v>
      </c>
    </row>
    <row r="1795" spans="1:4" outlineLevel="3" x14ac:dyDescent="0.35">
      <c r="A1795" s="55" t="s">
        <v>3311</v>
      </c>
      <c r="B1795" s="195" t="s">
        <v>957</v>
      </c>
      <c r="C1795" s="50">
        <v>98736</v>
      </c>
      <c r="D1795" s="50">
        <v>98736</v>
      </c>
    </row>
    <row r="1796" spans="1:4" outlineLevel="3" x14ac:dyDescent="0.35">
      <c r="A1796" s="55" t="s">
        <v>3312</v>
      </c>
      <c r="B1796" s="195" t="s">
        <v>957</v>
      </c>
      <c r="C1796" s="50">
        <v>184008</v>
      </c>
      <c r="D1796" s="50">
        <v>184008</v>
      </c>
    </row>
    <row r="1797" spans="1:4" outlineLevel="3" x14ac:dyDescent="0.35">
      <c r="A1797" s="55" t="s">
        <v>3313</v>
      </c>
      <c r="B1797" s="195" t="s">
        <v>957</v>
      </c>
      <c r="C1797" s="50">
        <v>73920</v>
      </c>
      <c r="D1797" s="50">
        <v>73920</v>
      </c>
    </row>
    <row r="1798" spans="1:4" outlineLevel="3" x14ac:dyDescent="0.35">
      <c r="A1798" s="55" t="s">
        <v>3314</v>
      </c>
      <c r="B1798" s="195" t="s">
        <v>957</v>
      </c>
      <c r="C1798" s="50">
        <v>412896</v>
      </c>
      <c r="D1798" s="50">
        <v>412896</v>
      </c>
    </row>
    <row r="1799" spans="1:4" outlineLevel="3" x14ac:dyDescent="0.35">
      <c r="A1799" s="55" t="s">
        <v>3315</v>
      </c>
      <c r="B1799" s="195" t="s">
        <v>957</v>
      </c>
      <c r="C1799" s="50">
        <v>71808</v>
      </c>
      <c r="D1799" s="50">
        <v>71808</v>
      </c>
    </row>
    <row r="1800" spans="1:4" outlineLevel="3" x14ac:dyDescent="0.35">
      <c r="A1800" s="55" t="s">
        <v>3316</v>
      </c>
      <c r="B1800" s="195" t="s">
        <v>957</v>
      </c>
      <c r="C1800" s="50">
        <v>98736</v>
      </c>
      <c r="D1800" s="50">
        <v>98736</v>
      </c>
    </row>
    <row r="1801" spans="1:4" outlineLevel="3" x14ac:dyDescent="0.35">
      <c r="A1801" s="55" t="s">
        <v>1370</v>
      </c>
      <c r="B1801" s="195" t="s">
        <v>957</v>
      </c>
      <c r="C1801" s="50">
        <v>98736</v>
      </c>
      <c r="D1801" s="50">
        <v>98736</v>
      </c>
    </row>
    <row r="1802" spans="1:4" outlineLevel="3" x14ac:dyDescent="0.35">
      <c r="A1802" s="55" t="s">
        <v>3317</v>
      </c>
      <c r="B1802" s="195" t="s">
        <v>957</v>
      </c>
      <c r="C1802" s="50">
        <v>71808</v>
      </c>
      <c r="D1802" s="50">
        <v>71808</v>
      </c>
    </row>
    <row r="1803" spans="1:4" outlineLevel="3" x14ac:dyDescent="0.35">
      <c r="A1803" s="55" t="s">
        <v>3318</v>
      </c>
      <c r="B1803" s="195" t="s">
        <v>957</v>
      </c>
      <c r="C1803" s="50">
        <v>143616</v>
      </c>
      <c r="D1803" s="50">
        <v>143616</v>
      </c>
    </row>
    <row r="1804" spans="1:4" outlineLevel="3" x14ac:dyDescent="0.35">
      <c r="A1804" s="55" t="s">
        <v>3319</v>
      </c>
      <c r="B1804" s="195" t="s">
        <v>957</v>
      </c>
      <c r="C1804" s="50">
        <v>192984</v>
      </c>
      <c r="D1804" s="50">
        <v>192984</v>
      </c>
    </row>
    <row r="1805" spans="1:4" outlineLevel="3" x14ac:dyDescent="0.35">
      <c r="A1805" s="55" t="s">
        <v>3320</v>
      </c>
      <c r="B1805" s="195" t="s">
        <v>957</v>
      </c>
      <c r="C1805" s="50">
        <v>403920</v>
      </c>
      <c r="D1805" s="50">
        <v>403920</v>
      </c>
    </row>
    <row r="1806" spans="1:4" outlineLevel="3" x14ac:dyDescent="0.35">
      <c r="A1806" s="55" t="s">
        <v>3321</v>
      </c>
      <c r="B1806" s="195" t="s">
        <v>957</v>
      </c>
      <c r="C1806" s="50">
        <v>803352</v>
      </c>
      <c r="D1806" s="50">
        <v>803352</v>
      </c>
    </row>
    <row r="1807" spans="1:4" outlineLevel="3" x14ac:dyDescent="0.35">
      <c r="A1807" s="55" t="s">
        <v>3322</v>
      </c>
      <c r="B1807" s="195" t="s">
        <v>957</v>
      </c>
      <c r="C1807" s="50">
        <v>80784</v>
      </c>
      <c r="D1807" s="50">
        <v>80784</v>
      </c>
    </row>
    <row r="1808" spans="1:4" outlineLevel="3" x14ac:dyDescent="0.35">
      <c r="A1808" s="55" t="s">
        <v>3323</v>
      </c>
      <c r="B1808" s="195" t="s">
        <v>957</v>
      </c>
      <c r="C1808" s="50">
        <v>466752</v>
      </c>
      <c r="D1808" s="50">
        <v>466752</v>
      </c>
    </row>
    <row r="1809" spans="1:4" outlineLevel="3" x14ac:dyDescent="0.35">
      <c r="A1809" s="55" t="s">
        <v>1786</v>
      </c>
      <c r="B1809" s="195" t="s">
        <v>957</v>
      </c>
      <c r="C1809" s="50">
        <v>502656</v>
      </c>
      <c r="D1809" s="50">
        <v>502656</v>
      </c>
    </row>
    <row r="1810" spans="1:4" outlineLevel="3" x14ac:dyDescent="0.35">
      <c r="A1810" s="55" t="s">
        <v>1787</v>
      </c>
      <c r="B1810" s="195" t="s">
        <v>957</v>
      </c>
      <c r="C1810" s="50">
        <v>184008</v>
      </c>
      <c r="D1810" s="50">
        <v>184008</v>
      </c>
    </row>
    <row r="1811" spans="1:4" outlineLevel="3" x14ac:dyDescent="0.35">
      <c r="A1811" s="55" t="s">
        <v>3324</v>
      </c>
      <c r="B1811" s="195" t="s">
        <v>957</v>
      </c>
      <c r="C1811" s="50">
        <v>71808</v>
      </c>
      <c r="D1811" s="50">
        <v>71808</v>
      </c>
    </row>
    <row r="1812" spans="1:4" outlineLevel="3" x14ac:dyDescent="0.35">
      <c r="A1812" s="55" t="s">
        <v>3325</v>
      </c>
      <c r="B1812" s="195" t="s">
        <v>957</v>
      </c>
      <c r="C1812" s="50">
        <v>237864</v>
      </c>
      <c r="D1812" s="50">
        <v>237864</v>
      </c>
    </row>
    <row r="1813" spans="1:4" outlineLevel="3" x14ac:dyDescent="0.35">
      <c r="A1813" s="55" t="s">
        <v>3326</v>
      </c>
      <c r="B1813" s="195" t="s">
        <v>957</v>
      </c>
      <c r="C1813" s="50">
        <v>376992</v>
      </c>
      <c r="D1813" s="50">
        <v>376992</v>
      </c>
    </row>
    <row r="1814" spans="1:4" outlineLevel="3" x14ac:dyDescent="0.35">
      <c r="A1814" s="55" t="s">
        <v>3327</v>
      </c>
      <c r="B1814" s="195" t="s">
        <v>957</v>
      </c>
      <c r="C1814" s="50">
        <v>107712</v>
      </c>
      <c r="D1814" s="50">
        <v>107712</v>
      </c>
    </row>
    <row r="1815" spans="1:4" outlineLevel="3" x14ac:dyDescent="0.35">
      <c r="A1815" s="55" t="s">
        <v>3328</v>
      </c>
      <c r="B1815" s="195" t="s">
        <v>957</v>
      </c>
      <c r="C1815" s="50">
        <v>85272</v>
      </c>
      <c r="D1815" s="50">
        <v>85272</v>
      </c>
    </row>
    <row r="1816" spans="1:4" outlineLevel="3" x14ac:dyDescent="0.35">
      <c r="A1816" s="55" t="s">
        <v>3329</v>
      </c>
      <c r="B1816" s="195" t="s">
        <v>957</v>
      </c>
      <c r="C1816" s="50">
        <v>520608</v>
      </c>
      <c r="D1816" s="50">
        <v>520608</v>
      </c>
    </row>
    <row r="1817" spans="1:4" outlineLevel="3" x14ac:dyDescent="0.35">
      <c r="A1817" s="55" t="s">
        <v>3330</v>
      </c>
      <c r="B1817" s="195" t="s">
        <v>957</v>
      </c>
      <c r="C1817" s="50">
        <v>112200</v>
      </c>
      <c r="D1817" s="50">
        <v>112200</v>
      </c>
    </row>
    <row r="1818" spans="1:4" outlineLevel="3" x14ac:dyDescent="0.35">
      <c r="A1818" s="55" t="s">
        <v>3331</v>
      </c>
      <c r="B1818" s="195" t="s">
        <v>957</v>
      </c>
      <c r="C1818" s="50">
        <v>80784</v>
      </c>
      <c r="D1818" s="50">
        <v>80784</v>
      </c>
    </row>
    <row r="1819" spans="1:4" outlineLevel="3" x14ac:dyDescent="0.35">
      <c r="A1819" s="55" t="s">
        <v>3332</v>
      </c>
      <c r="B1819" s="195" t="s">
        <v>957</v>
      </c>
      <c r="C1819" s="50">
        <v>98736</v>
      </c>
      <c r="D1819" s="50">
        <v>98736</v>
      </c>
    </row>
    <row r="1820" spans="1:4" outlineLevel="3" x14ac:dyDescent="0.35">
      <c r="A1820" s="55" t="s">
        <v>3333</v>
      </c>
      <c r="B1820" s="195" t="s">
        <v>957</v>
      </c>
      <c r="C1820" s="50">
        <v>14432</v>
      </c>
      <c r="D1820" s="50">
        <v>14432</v>
      </c>
    </row>
    <row r="1821" spans="1:4" outlineLevel="3" x14ac:dyDescent="0.35">
      <c r="A1821" s="55" t="s">
        <v>3334</v>
      </c>
      <c r="B1821" s="195" t="s">
        <v>957</v>
      </c>
      <c r="C1821" s="50">
        <v>94248</v>
      </c>
      <c r="D1821" s="50">
        <v>94248</v>
      </c>
    </row>
    <row r="1822" spans="1:4" outlineLevel="3" x14ac:dyDescent="0.35">
      <c r="A1822" s="55" t="s">
        <v>1799</v>
      </c>
      <c r="B1822" s="195" t="s">
        <v>957</v>
      </c>
      <c r="C1822" s="50">
        <v>116688</v>
      </c>
      <c r="D1822" s="50">
        <v>116688</v>
      </c>
    </row>
    <row r="1823" spans="1:4" outlineLevel="3" x14ac:dyDescent="0.35">
      <c r="A1823" s="55" t="s">
        <v>3335</v>
      </c>
      <c r="B1823" s="195" t="s">
        <v>957</v>
      </c>
      <c r="C1823" s="50">
        <v>116688</v>
      </c>
      <c r="D1823" s="50">
        <v>116688</v>
      </c>
    </row>
    <row r="1824" spans="1:4" outlineLevel="3" x14ac:dyDescent="0.35">
      <c r="A1824" s="55" t="s">
        <v>3336</v>
      </c>
      <c r="B1824" s="195" t="s">
        <v>957</v>
      </c>
      <c r="C1824" s="50">
        <v>134640</v>
      </c>
      <c r="D1824" s="50">
        <v>134640</v>
      </c>
    </row>
    <row r="1825" spans="1:4" outlineLevel="3" x14ac:dyDescent="0.35">
      <c r="A1825" s="55" t="s">
        <v>3337</v>
      </c>
      <c r="B1825" s="195" t="s">
        <v>957</v>
      </c>
      <c r="C1825" s="50">
        <v>216624</v>
      </c>
      <c r="D1825" s="50">
        <v>216624</v>
      </c>
    </row>
    <row r="1826" spans="1:4" outlineLevel="3" x14ac:dyDescent="0.35">
      <c r="A1826" s="55" t="s">
        <v>3338</v>
      </c>
      <c r="B1826" s="195" t="s">
        <v>957</v>
      </c>
      <c r="C1826" s="50">
        <v>569976</v>
      </c>
      <c r="D1826" s="50">
        <v>569976</v>
      </c>
    </row>
    <row r="1827" spans="1:4" outlineLevel="3" x14ac:dyDescent="0.35">
      <c r="A1827" s="55" t="s">
        <v>3339</v>
      </c>
      <c r="B1827" s="195" t="s">
        <v>957</v>
      </c>
      <c r="C1827" s="50">
        <v>227766</v>
      </c>
      <c r="D1827" s="50">
        <v>227766</v>
      </c>
    </row>
    <row r="1828" spans="1:4" outlineLevel="3" x14ac:dyDescent="0.35">
      <c r="A1828" s="55" t="s">
        <v>3340</v>
      </c>
      <c r="B1828" s="195" t="s">
        <v>957</v>
      </c>
      <c r="C1828" s="50">
        <v>273768</v>
      </c>
      <c r="D1828" s="50">
        <v>273768</v>
      </c>
    </row>
    <row r="1829" spans="1:4" outlineLevel="3" x14ac:dyDescent="0.35">
      <c r="A1829" s="55" t="s">
        <v>3341</v>
      </c>
      <c r="B1829" s="195" t="s">
        <v>957</v>
      </c>
      <c r="C1829" s="50">
        <v>278256</v>
      </c>
      <c r="D1829" s="50">
        <v>278256</v>
      </c>
    </row>
    <row r="1830" spans="1:4" outlineLevel="3" x14ac:dyDescent="0.35">
      <c r="A1830" s="55" t="s">
        <v>3342</v>
      </c>
      <c r="B1830" s="195" t="s">
        <v>957</v>
      </c>
      <c r="C1830" s="50">
        <v>125664</v>
      </c>
      <c r="D1830" s="50">
        <v>125664</v>
      </c>
    </row>
    <row r="1831" spans="1:4" outlineLevel="3" x14ac:dyDescent="0.35">
      <c r="A1831" s="55" t="s">
        <v>3343</v>
      </c>
      <c r="B1831" s="195" t="s">
        <v>957</v>
      </c>
      <c r="C1831" s="50">
        <v>323136</v>
      </c>
      <c r="D1831" s="50">
        <v>323136</v>
      </c>
    </row>
    <row r="1832" spans="1:4" outlineLevel="3" x14ac:dyDescent="0.35">
      <c r="A1832" s="55" t="s">
        <v>3344</v>
      </c>
      <c r="B1832" s="195" t="s">
        <v>957</v>
      </c>
      <c r="C1832" s="50">
        <v>668712</v>
      </c>
      <c r="D1832" s="50">
        <v>668712</v>
      </c>
    </row>
    <row r="1833" spans="1:4" outlineLevel="3" x14ac:dyDescent="0.35">
      <c r="A1833" s="55" t="s">
        <v>3345</v>
      </c>
      <c r="B1833" s="195" t="s">
        <v>957</v>
      </c>
      <c r="C1833" s="50">
        <v>98736</v>
      </c>
      <c r="D1833" s="50">
        <v>98736</v>
      </c>
    </row>
    <row r="1834" spans="1:4" outlineLevel="3" x14ac:dyDescent="0.35">
      <c r="A1834" s="55" t="s">
        <v>1563</v>
      </c>
      <c r="B1834" s="195" t="s">
        <v>957</v>
      </c>
      <c r="C1834" s="50">
        <v>125664</v>
      </c>
      <c r="D1834" s="50">
        <v>125664</v>
      </c>
    </row>
    <row r="1835" spans="1:4" outlineLevel="3" x14ac:dyDescent="0.35">
      <c r="A1835" s="55" t="s">
        <v>3346</v>
      </c>
      <c r="B1835" s="195" t="s">
        <v>957</v>
      </c>
      <c r="C1835" s="50">
        <v>170544</v>
      </c>
      <c r="D1835" s="50">
        <v>170544</v>
      </c>
    </row>
    <row r="1836" spans="1:4" outlineLevel="3" x14ac:dyDescent="0.35">
      <c r="A1836" s="55" t="s">
        <v>3347</v>
      </c>
      <c r="B1836" s="195" t="s">
        <v>957</v>
      </c>
      <c r="C1836" s="50">
        <v>179520</v>
      </c>
      <c r="D1836" s="50">
        <v>179520</v>
      </c>
    </row>
    <row r="1837" spans="1:4" outlineLevel="3" x14ac:dyDescent="0.35">
      <c r="A1837" s="55" t="s">
        <v>3348</v>
      </c>
      <c r="B1837" s="195" t="s">
        <v>957</v>
      </c>
      <c r="C1837" s="50">
        <v>475728</v>
      </c>
      <c r="D1837" s="50">
        <v>475728</v>
      </c>
    </row>
    <row r="1838" spans="1:4" outlineLevel="3" x14ac:dyDescent="0.35">
      <c r="A1838" s="55" t="s">
        <v>3349</v>
      </c>
      <c r="B1838" s="195" t="s">
        <v>957</v>
      </c>
      <c r="C1838" s="50">
        <v>188496</v>
      </c>
      <c r="D1838" s="50">
        <v>188496</v>
      </c>
    </row>
    <row r="1839" spans="1:4" outlineLevel="3" x14ac:dyDescent="0.35">
      <c r="A1839" s="55" t="s">
        <v>3350</v>
      </c>
      <c r="B1839" s="195" t="s">
        <v>957</v>
      </c>
      <c r="C1839" s="50">
        <v>80763</v>
      </c>
      <c r="D1839" s="50">
        <v>80763</v>
      </c>
    </row>
    <row r="1840" spans="1:4" outlineLevel="3" x14ac:dyDescent="0.35">
      <c r="A1840" s="55" t="s">
        <v>1817</v>
      </c>
      <c r="B1840" s="195" t="s">
        <v>957</v>
      </c>
      <c r="C1840" s="50">
        <v>457776</v>
      </c>
      <c r="D1840" s="50">
        <v>457776</v>
      </c>
    </row>
    <row r="1841" spans="1:4" outlineLevel="3" x14ac:dyDescent="0.35">
      <c r="A1841" s="55" t="s">
        <v>3351</v>
      </c>
      <c r="B1841" s="195" t="s">
        <v>957</v>
      </c>
      <c r="C1841" s="50">
        <v>309672</v>
      </c>
      <c r="D1841" s="50">
        <v>309672</v>
      </c>
    </row>
    <row r="1842" spans="1:4" outlineLevel="3" x14ac:dyDescent="0.35">
      <c r="A1842" s="55" t="s">
        <v>3352</v>
      </c>
      <c r="B1842" s="195" t="s">
        <v>957</v>
      </c>
      <c r="C1842" s="50">
        <v>82720</v>
      </c>
      <c r="D1842" s="50">
        <v>82720</v>
      </c>
    </row>
    <row r="1843" spans="1:4" outlineLevel="3" x14ac:dyDescent="0.35">
      <c r="A1843" s="55" t="s">
        <v>3353</v>
      </c>
      <c r="B1843" s="195" t="s">
        <v>957</v>
      </c>
      <c r="C1843" s="50">
        <v>107712</v>
      </c>
      <c r="D1843" s="50">
        <v>107712</v>
      </c>
    </row>
    <row r="1844" spans="1:4" outlineLevel="3" x14ac:dyDescent="0.35">
      <c r="A1844" s="55" t="s">
        <v>1821</v>
      </c>
      <c r="B1844" s="195" t="s">
        <v>957</v>
      </c>
      <c r="C1844" s="50">
        <v>273768</v>
      </c>
      <c r="D1844" s="50">
        <v>273768</v>
      </c>
    </row>
    <row r="1845" spans="1:4" outlineLevel="3" x14ac:dyDescent="0.35">
      <c r="A1845" s="55" t="s">
        <v>3354</v>
      </c>
      <c r="B1845" s="195" t="s">
        <v>957</v>
      </c>
      <c r="C1845" s="50">
        <v>85272</v>
      </c>
      <c r="D1845" s="50">
        <v>85272</v>
      </c>
    </row>
    <row r="1846" spans="1:4" outlineLevel="3" x14ac:dyDescent="0.35">
      <c r="A1846" s="55" t="s">
        <v>3355</v>
      </c>
      <c r="B1846" s="195" t="s">
        <v>957</v>
      </c>
      <c r="C1846" s="50">
        <v>277432</v>
      </c>
      <c r="D1846" s="50">
        <v>277432</v>
      </c>
    </row>
    <row r="1847" spans="1:4" outlineLevel="3" x14ac:dyDescent="0.35">
      <c r="A1847" s="55" t="s">
        <v>3356</v>
      </c>
      <c r="B1847" s="195" t="s">
        <v>957</v>
      </c>
      <c r="C1847" s="50">
        <v>119306</v>
      </c>
      <c r="D1847" s="50">
        <v>119306</v>
      </c>
    </row>
    <row r="1848" spans="1:4" outlineLevel="3" x14ac:dyDescent="0.35">
      <c r="A1848" s="55" t="s">
        <v>3357</v>
      </c>
      <c r="B1848" s="195" t="s">
        <v>957</v>
      </c>
      <c r="C1848" s="50">
        <v>22528</v>
      </c>
      <c r="D1848" s="50">
        <v>22528</v>
      </c>
    </row>
    <row r="1849" spans="1:4" outlineLevel="3" x14ac:dyDescent="0.35">
      <c r="A1849" s="55" t="s">
        <v>3358</v>
      </c>
      <c r="B1849" s="195" t="s">
        <v>957</v>
      </c>
      <c r="C1849" s="50">
        <v>201960</v>
      </c>
      <c r="D1849" s="50">
        <v>201960</v>
      </c>
    </row>
    <row r="1850" spans="1:4" outlineLevel="3" x14ac:dyDescent="0.35">
      <c r="A1850" s="55" t="s">
        <v>1826</v>
      </c>
      <c r="B1850" s="195" t="s">
        <v>957</v>
      </c>
      <c r="C1850" s="50">
        <v>28864</v>
      </c>
      <c r="D1850" s="50">
        <v>28864</v>
      </c>
    </row>
    <row r="1851" spans="1:4" outlineLevel="3" x14ac:dyDescent="0.35">
      <c r="A1851" s="55" t="s">
        <v>3359</v>
      </c>
      <c r="B1851" s="195" t="s">
        <v>957</v>
      </c>
      <c r="C1851" s="50">
        <v>139128</v>
      </c>
      <c r="D1851" s="50">
        <v>139128</v>
      </c>
    </row>
    <row r="1852" spans="1:4" outlineLevel="3" x14ac:dyDescent="0.35">
      <c r="A1852" s="55" t="s">
        <v>3360</v>
      </c>
      <c r="B1852" s="195" t="s">
        <v>957</v>
      </c>
      <c r="C1852" s="50">
        <v>11968</v>
      </c>
      <c r="D1852" s="50">
        <v>11968</v>
      </c>
    </row>
    <row r="1853" spans="1:4" outlineLevel="3" x14ac:dyDescent="0.35">
      <c r="A1853" s="55" t="s">
        <v>3361</v>
      </c>
      <c r="B1853" s="195" t="s">
        <v>957</v>
      </c>
      <c r="C1853" s="50">
        <v>152592</v>
      </c>
      <c r="D1853" s="50">
        <v>152592</v>
      </c>
    </row>
    <row r="1854" spans="1:4" outlineLevel="3" x14ac:dyDescent="0.35">
      <c r="A1854" s="55" t="s">
        <v>3362</v>
      </c>
      <c r="B1854" s="195" t="s">
        <v>957</v>
      </c>
      <c r="C1854" s="50">
        <v>272272</v>
      </c>
      <c r="D1854" s="50">
        <v>272272</v>
      </c>
    </row>
    <row r="1855" spans="1:4" outlineLevel="3" x14ac:dyDescent="0.35">
      <c r="A1855" s="55" t="s">
        <v>3363</v>
      </c>
      <c r="B1855" s="195" t="s">
        <v>957</v>
      </c>
      <c r="C1855" s="50">
        <v>107712</v>
      </c>
      <c r="D1855" s="50">
        <v>107712</v>
      </c>
    </row>
    <row r="1856" spans="1:4" outlineLevel="3" x14ac:dyDescent="0.35">
      <c r="A1856" s="55" t="s">
        <v>3364</v>
      </c>
      <c r="B1856" s="195" t="s">
        <v>957</v>
      </c>
      <c r="C1856" s="50">
        <v>143616</v>
      </c>
      <c r="D1856" s="50">
        <v>143616</v>
      </c>
    </row>
    <row r="1857" spans="1:4" outlineLevel="3" x14ac:dyDescent="0.35">
      <c r="A1857" s="55" t="s">
        <v>3365</v>
      </c>
      <c r="B1857" s="195" t="s">
        <v>957</v>
      </c>
      <c r="C1857" s="50">
        <v>107712</v>
      </c>
      <c r="D1857" s="50">
        <v>107712</v>
      </c>
    </row>
    <row r="1858" spans="1:4" outlineLevel="3" x14ac:dyDescent="0.35">
      <c r="A1858" s="55" t="s">
        <v>3366</v>
      </c>
      <c r="B1858" s="195" t="s">
        <v>957</v>
      </c>
      <c r="C1858" s="50">
        <v>251328</v>
      </c>
      <c r="D1858" s="50">
        <v>251328</v>
      </c>
    </row>
    <row r="1859" spans="1:4" outlineLevel="3" x14ac:dyDescent="0.35">
      <c r="A1859" s="55" t="s">
        <v>3367</v>
      </c>
      <c r="B1859" s="195" t="s">
        <v>957</v>
      </c>
      <c r="C1859" s="50">
        <v>332112</v>
      </c>
      <c r="D1859" s="50">
        <v>332112</v>
      </c>
    </row>
    <row r="1860" spans="1:4" outlineLevel="3" x14ac:dyDescent="0.35">
      <c r="A1860" s="55" t="s">
        <v>3368</v>
      </c>
      <c r="B1860" s="195" t="s">
        <v>957</v>
      </c>
      <c r="C1860" s="50">
        <v>260304</v>
      </c>
      <c r="D1860" s="50">
        <v>260304</v>
      </c>
    </row>
    <row r="1861" spans="1:4" outlineLevel="3" x14ac:dyDescent="0.35">
      <c r="A1861" s="55" t="s">
        <v>3369</v>
      </c>
      <c r="B1861" s="195" t="s">
        <v>957</v>
      </c>
      <c r="C1861" s="50">
        <v>71808</v>
      </c>
      <c r="D1861" s="50">
        <v>71808</v>
      </c>
    </row>
    <row r="1862" spans="1:4" outlineLevel="3" x14ac:dyDescent="0.35">
      <c r="A1862" s="55" t="s">
        <v>3370</v>
      </c>
      <c r="B1862" s="195" t="s">
        <v>957</v>
      </c>
      <c r="C1862" s="50">
        <v>419628</v>
      </c>
      <c r="D1862" s="50">
        <v>419628</v>
      </c>
    </row>
    <row r="1863" spans="1:4" outlineLevel="3" x14ac:dyDescent="0.35">
      <c r="A1863" s="55" t="s">
        <v>1842</v>
      </c>
      <c r="B1863" s="195" t="s">
        <v>957</v>
      </c>
      <c r="C1863" s="50">
        <v>152592</v>
      </c>
      <c r="D1863" s="50">
        <v>152592</v>
      </c>
    </row>
    <row r="1864" spans="1:4" outlineLevel="3" x14ac:dyDescent="0.35">
      <c r="A1864" s="55" t="s">
        <v>3371</v>
      </c>
      <c r="B1864" s="195" t="s">
        <v>957</v>
      </c>
      <c r="C1864" s="50">
        <v>201960</v>
      </c>
      <c r="D1864" s="50">
        <v>201960</v>
      </c>
    </row>
    <row r="1865" spans="1:4" outlineLevel="3" x14ac:dyDescent="0.35">
      <c r="A1865" s="55" t="s">
        <v>3372</v>
      </c>
      <c r="B1865" s="195" t="s">
        <v>957</v>
      </c>
      <c r="C1865" s="50">
        <v>484572</v>
      </c>
      <c r="D1865" s="50">
        <v>484572</v>
      </c>
    </row>
    <row r="1866" spans="1:4" outlineLevel="3" x14ac:dyDescent="0.35">
      <c r="A1866" s="55" t="s">
        <v>3373</v>
      </c>
      <c r="B1866" s="195" t="s">
        <v>957</v>
      </c>
      <c r="C1866" s="50">
        <v>71808</v>
      </c>
      <c r="D1866" s="50">
        <v>71808</v>
      </c>
    </row>
    <row r="1867" spans="1:4" outlineLevel="3" x14ac:dyDescent="0.35">
      <c r="A1867" s="55" t="s">
        <v>3374</v>
      </c>
      <c r="B1867" s="195" t="s">
        <v>957</v>
      </c>
      <c r="C1867" s="50">
        <v>430848</v>
      </c>
      <c r="D1867" s="50">
        <v>430848</v>
      </c>
    </row>
    <row r="1868" spans="1:4" outlineLevel="3" x14ac:dyDescent="0.35">
      <c r="A1868" s="55" t="s">
        <v>3375</v>
      </c>
      <c r="B1868" s="195" t="s">
        <v>957</v>
      </c>
      <c r="C1868" s="50">
        <v>170544</v>
      </c>
      <c r="D1868" s="50">
        <v>170544</v>
      </c>
    </row>
    <row r="1869" spans="1:4" outlineLevel="3" x14ac:dyDescent="0.35">
      <c r="A1869" s="55" t="s">
        <v>3376</v>
      </c>
      <c r="B1869" s="195" t="s">
        <v>957</v>
      </c>
      <c r="C1869" s="50">
        <v>139128</v>
      </c>
      <c r="D1869" s="50">
        <v>139128</v>
      </c>
    </row>
    <row r="1870" spans="1:4" outlineLevel="3" x14ac:dyDescent="0.35">
      <c r="A1870" s="55" t="s">
        <v>3377</v>
      </c>
      <c r="B1870" s="195" t="s">
        <v>957</v>
      </c>
      <c r="C1870" s="50">
        <v>318648</v>
      </c>
      <c r="D1870" s="50">
        <v>318648</v>
      </c>
    </row>
    <row r="1871" spans="1:4" outlineLevel="3" x14ac:dyDescent="0.35">
      <c r="A1871" s="55" t="s">
        <v>3378</v>
      </c>
      <c r="B1871" s="195" t="s">
        <v>957</v>
      </c>
      <c r="C1871" s="50">
        <v>736032</v>
      </c>
      <c r="D1871" s="50">
        <v>736032</v>
      </c>
    </row>
    <row r="1872" spans="1:4" outlineLevel="3" x14ac:dyDescent="0.35">
      <c r="A1872" s="55" t="s">
        <v>3379</v>
      </c>
      <c r="B1872" s="195" t="s">
        <v>957</v>
      </c>
      <c r="C1872" s="50">
        <v>130152</v>
      </c>
      <c r="D1872" s="50">
        <v>130152</v>
      </c>
    </row>
    <row r="1873" spans="1:4" outlineLevel="3" x14ac:dyDescent="0.35">
      <c r="A1873" s="55" t="s">
        <v>3380</v>
      </c>
      <c r="B1873" s="195" t="s">
        <v>957</v>
      </c>
      <c r="C1873" s="50">
        <v>152592</v>
      </c>
      <c r="D1873" s="50">
        <v>152592</v>
      </c>
    </row>
    <row r="1874" spans="1:4" outlineLevel="3" x14ac:dyDescent="0.35">
      <c r="A1874" s="55" t="s">
        <v>3381</v>
      </c>
      <c r="B1874" s="195" t="s">
        <v>957</v>
      </c>
      <c r="C1874" s="50">
        <v>341088</v>
      </c>
      <c r="D1874" s="50">
        <v>341088</v>
      </c>
    </row>
    <row r="1875" spans="1:4" outlineLevel="3" x14ac:dyDescent="0.35">
      <c r="A1875" s="55" t="s">
        <v>3382</v>
      </c>
      <c r="B1875" s="195" t="s">
        <v>957</v>
      </c>
      <c r="C1875" s="50">
        <v>235620</v>
      </c>
      <c r="D1875" s="50">
        <v>235620</v>
      </c>
    </row>
    <row r="1876" spans="1:4" outlineLevel="3" x14ac:dyDescent="0.35">
      <c r="A1876" s="55" t="s">
        <v>3383</v>
      </c>
      <c r="B1876" s="195" t="s">
        <v>957</v>
      </c>
      <c r="C1876" s="50">
        <v>29920</v>
      </c>
      <c r="D1876" s="50">
        <v>29920</v>
      </c>
    </row>
    <row r="1877" spans="1:4" outlineLevel="3" x14ac:dyDescent="0.35">
      <c r="A1877" s="55" t="s">
        <v>3384</v>
      </c>
      <c r="B1877" s="195" t="s">
        <v>957</v>
      </c>
      <c r="C1877" s="50">
        <v>76296</v>
      </c>
      <c r="D1877" s="50">
        <v>76296</v>
      </c>
    </row>
    <row r="1878" spans="1:4" outlineLevel="3" x14ac:dyDescent="0.35">
      <c r="A1878" s="55" t="s">
        <v>3385</v>
      </c>
      <c r="B1878" s="195" t="s">
        <v>957</v>
      </c>
      <c r="C1878" s="50">
        <v>206448</v>
      </c>
      <c r="D1878" s="50">
        <v>206448</v>
      </c>
    </row>
    <row r="1879" spans="1:4" outlineLevel="3" x14ac:dyDescent="0.35">
      <c r="A1879" s="55" t="s">
        <v>3386</v>
      </c>
      <c r="B1879" s="195" t="s">
        <v>957</v>
      </c>
      <c r="C1879" s="50">
        <v>264792</v>
      </c>
      <c r="D1879" s="50">
        <v>264792</v>
      </c>
    </row>
    <row r="1880" spans="1:4" outlineLevel="3" x14ac:dyDescent="0.35">
      <c r="A1880" s="55" t="s">
        <v>3387</v>
      </c>
      <c r="B1880" s="195" t="s">
        <v>957</v>
      </c>
      <c r="C1880" s="50">
        <v>121176</v>
      </c>
      <c r="D1880" s="50">
        <v>121176</v>
      </c>
    </row>
    <row r="1881" spans="1:4" outlineLevel="3" x14ac:dyDescent="0.35">
      <c r="A1881" s="55" t="s">
        <v>3388</v>
      </c>
      <c r="B1881" s="195" t="s">
        <v>957</v>
      </c>
      <c r="C1881" s="50">
        <v>368016</v>
      </c>
      <c r="D1881" s="50">
        <v>368016</v>
      </c>
    </row>
    <row r="1882" spans="1:4" outlineLevel="3" x14ac:dyDescent="0.35">
      <c r="A1882" s="55" t="s">
        <v>1268</v>
      </c>
      <c r="B1882" s="195" t="s">
        <v>957</v>
      </c>
      <c r="C1882" s="50">
        <v>278256</v>
      </c>
      <c r="D1882" s="50">
        <v>278256</v>
      </c>
    </row>
    <row r="1883" spans="1:4" outlineLevel="3" x14ac:dyDescent="0.35">
      <c r="A1883" s="55" t="s">
        <v>3389</v>
      </c>
      <c r="B1883" s="195" t="s">
        <v>957</v>
      </c>
      <c r="C1883" s="50">
        <v>89760</v>
      </c>
      <c r="D1883" s="50">
        <v>89760</v>
      </c>
    </row>
    <row r="1884" spans="1:4" outlineLevel="3" x14ac:dyDescent="0.35">
      <c r="A1884" s="55" t="s">
        <v>3390</v>
      </c>
      <c r="B1884" s="195" t="s">
        <v>957</v>
      </c>
      <c r="C1884" s="50">
        <v>166056</v>
      </c>
      <c r="D1884" s="50">
        <v>166056</v>
      </c>
    </row>
    <row r="1885" spans="1:4" outlineLevel="3" x14ac:dyDescent="0.35">
      <c r="A1885" s="55" t="s">
        <v>3391</v>
      </c>
      <c r="B1885" s="195" t="s">
        <v>957</v>
      </c>
      <c r="C1885" s="50">
        <v>89760</v>
      </c>
      <c r="D1885" s="50">
        <v>89760</v>
      </c>
    </row>
    <row r="1886" spans="1:4" outlineLevel="3" x14ac:dyDescent="0.35">
      <c r="A1886" s="55" t="s">
        <v>3392</v>
      </c>
      <c r="B1886" s="195" t="s">
        <v>957</v>
      </c>
      <c r="C1886" s="50">
        <v>354552</v>
      </c>
      <c r="D1886" s="50">
        <v>354552</v>
      </c>
    </row>
    <row r="1887" spans="1:4" outlineLevel="3" x14ac:dyDescent="0.35">
      <c r="A1887" s="55" t="s">
        <v>3393</v>
      </c>
      <c r="B1887" s="195" t="s">
        <v>957</v>
      </c>
      <c r="C1887" s="50">
        <v>161568</v>
      </c>
      <c r="D1887" s="50">
        <v>161568</v>
      </c>
    </row>
    <row r="1888" spans="1:4" outlineLevel="3" x14ac:dyDescent="0.35">
      <c r="A1888" s="55" t="s">
        <v>3394</v>
      </c>
      <c r="B1888" s="195" t="s">
        <v>957</v>
      </c>
      <c r="C1888" s="50">
        <v>269280</v>
      </c>
      <c r="D1888" s="50">
        <v>269280</v>
      </c>
    </row>
    <row r="1889" spans="1:4" outlineLevel="3" x14ac:dyDescent="0.35">
      <c r="A1889" s="55" t="s">
        <v>3395</v>
      </c>
      <c r="B1889" s="195" t="s">
        <v>957</v>
      </c>
      <c r="C1889" s="50">
        <v>89760</v>
      </c>
      <c r="D1889" s="50">
        <v>89760</v>
      </c>
    </row>
    <row r="1890" spans="1:4" outlineLevel="3" x14ac:dyDescent="0.35">
      <c r="A1890" s="55" t="s">
        <v>3396</v>
      </c>
      <c r="B1890" s="195" t="s">
        <v>957</v>
      </c>
      <c r="C1890" s="50">
        <v>417384</v>
      </c>
      <c r="D1890" s="50">
        <v>417384</v>
      </c>
    </row>
    <row r="1891" spans="1:4" outlineLevel="3" x14ac:dyDescent="0.35">
      <c r="A1891" s="55" t="s">
        <v>1727</v>
      </c>
      <c r="B1891" s="195" t="s">
        <v>957</v>
      </c>
      <c r="C1891" s="50">
        <v>107712</v>
      </c>
      <c r="D1891" s="50">
        <v>107712</v>
      </c>
    </row>
    <row r="1892" spans="1:4" outlineLevel="3" x14ac:dyDescent="0.35">
      <c r="A1892" s="55" t="s">
        <v>3397</v>
      </c>
      <c r="B1892" s="195" t="s">
        <v>957</v>
      </c>
      <c r="C1892" s="50">
        <v>134640</v>
      </c>
      <c r="D1892" s="50">
        <v>134640</v>
      </c>
    </row>
    <row r="1893" spans="1:4" outlineLevel="3" x14ac:dyDescent="0.35">
      <c r="A1893" s="55" t="s">
        <v>3398</v>
      </c>
      <c r="B1893" s="195" t="s">
        <v>957</v>
      </c>
      <c r="C1893" s="50">
        <v>206448</v>
      </c>
      <c r="D1893" s="50">
        <v>206448</v>
      </c>
    </row>
    <row r="1894" spans="1:4" outlineLevel="3" x14ac:dyDescent="0.35">
      <c r="A1894" s="55" t="s">
        <v>3399</v>
      </c>
      <c r="B1894" s="195" t="s">
        <v>957</v>
      </c>
      <c r="C1894" s="50">
        <v>112200</v>
      </c>
      <c r="D1894" s="50">
        <v>112200</v>
      </c>
    </row>
    <row r="1895" spans="1:4" outlineLevel="3" x14ac:dyDescent="0.35">
      <c r="A1895" s="55" t="s">
        <v>3400</v>
      </c>
      <c r="B1895" s="195" t="s">
        <v>957</v>
      </c>
      <c r="C1895" s="50">
        <v>350064</v>
      </c>
      <c r="D1895" s="50">
        <v>350064</v>
      </c>
    </row>
    <row r="1896" spans="1:4" outlineLevel="3" x14ac:dyDescent="0.35">
      <c r="A1896" s="55" t="s">
        <v>3401</v>
      </c>
      <c r="B1896" s="195" t="s">
        <v>957</v>
      </c>
      <c r="C1896" s="50">
        <v>179520</v>
      </c>
      <c r="D1896" s="50">
        <v>179520</v>
      </c>
    </row>
    <row r="1897" spans="1:4" outlineLevel="3" x14ac:dyDescent="0.35">
      <c r="A1897" s="55" t="s">
        <v>3402</v>
      </c>
      <c r="B1897" s="195" t="s">
        <v>957</v>
      </c>
      <c r="C1897" s="50">
        <v>161568</v>
      </c>
      <c r="D1897" s="50">
        <v>161568</v>
      </c>
    </row>
    <row r="1898" spans="1:4" outlineLevel="3" x14ac:dyDescent="0.35">
      <c r="A1898" s="55" t="s">
        <v>3403</v>
      </c>
      <c r="B1898" s="195" t="s">
        <v>957</v>
      </c>
      <c r="C1898" s="50">
        <v>269280</v>
      </c>
      <c r="D1898" s="50">
        <v>269280</v>
      </c>
    </row>
    <row r="1899" spans="1:4" outlineLevel="3" x14ac:dyDescent="0.35">
      <c r="A1899" s="55" t="s">
        <v>3404</v>
      </c>
      <c r="B1899" s="195" t="s">
        <v>957</v>
      </c>
      <c r="C1899" s="50">
        <v>53856</v>
      </c>
      <c r="D1899" s="50">
        <v>53856</v>
      </c>
    </row>
    <row r="1900" spans="1:4" outlineLevel="3" x14ac:dyDescent="0.35">
      <c r="A1900" s="55" t="s">
        <v>3405</v>
      </c>
      <c r="B1900" s="195" t="s">
        <v>957</v>
      </c>
      <c r="C1900" s="50">
        <v>67320</v>
      </c>
      <c r="D1900" s="50">
        <v>67320</v>
      </c>
    </row>
    <row r="1901" spans="1:4" outlineLevel="3" x14ac:dyDescent="0.35">
      <c r="A1901" s="55" t="s">
        <v>3406</v>
      </c>
      <c r="B1901" s="195" t="s">
        <v>957</v>
      </c>
      <c r="C1901" s="50">
        <v>112200</v>
      </c>
      <c r="D1901" s="50">
        <v>112200</v>
      </c>
    </row>
    <row r="1902" spans="1:4" outlineLevel="3" x14ac:dyDescent="0.35">
      <c r="A1902" s="55" t="s">
        <v>3407</v>
      </c>
      <c r="B1902" s="195" t="s">
        <v>957</v>
      </c>
      <c r="C1902" s="50">
        <v>98736</v>
      </c>
      <c r="D1902" s="50">
        <v>98736</v>
      </c>
    </row>
    <row r="1903" spans="1:4" outlineLevel="3" x14ac:dyDescent="0.35">
      <c r="A1903" s="55" t="s">
        <v>3408</v>
      </c>
      <c r="B1903" s="195" t="s">
        <v>957</v>
      </c>
      <c r="C1903" s="50">
        <v>143616</v>
      </c>
      <c r="D1903" s="50">
        <v>143616</v>
      </c>
    </row>
    <row r="1904" spans="1:4" outlineLevel="3" x14ac:dyDescent="0.35">
      <c r="A1904" s="55" t="s">
        <v>3409</v>
      </c>
      <c r="B1904" s="195" t="s">
        <v>957</v>
      </c>
      <c r="C1904" s="50">
        <v>80784</v>
      </c>
      <c r="D1904" s="50">
        <v>80784</v>
      </c>
    </row>
    <row r="1905" spans="1:4" outlineLevel="3" x14ac:dyDescent="0.35">
      <c r="A1905" s="55" t="s">
        <v>3410</v>
      </c>
      <c r="B1905" s="195" t="s">
        <v>957</v>
      </c>
      <c r="C1905" s="50">
        <v>125664</v>
      </c>
      <c r="D1905" s="50">
        <v>125664</v>
      </c>
    </row>
    <row r="1906" spans="1:4" outlineLevel="3" x14ac:dyDescent="0.35">
      <c r="A1906" s="55" t="s">
        <v>1452</v>
      </c>
      <c r="B1906" s="195" t="s">
        <v>957</v>
      </c>
      <c r="C1906" s="50">
        <v>130152</v>
      </c>
      <c r="D1906" s="50">
        <v>130152</v>
      </c>
    </row>
    <row r="1907" spans="1:4" outlineLevel="3" x14ac:dyDescent="0.35">
      <c r="A1907" s="55" t="s">
        <v>3411</v>
      </c>
      <c r="B1907" s="195" t="s">
        <v>957</v>
      </c>
      <c r="C1907" s="50">
        <v>22440</v>
      </c>
      <c r="D1907" s="50">
        <v>22440</v>
      </c>
    </row>
    <row r="1908" spans="1:4" outlineLevel="3" x14ac:dyDescent="0.35">
      <c r="A1908" s="55" t="s">
        <v>1104</v>
      </c>
      <c r="B1908" s="195" t="s">
        <v>957</v>
      </c>
      <c r="C1908" s="50">
        <v>89760</v>
      </c>
      <c r="D1908" s="50">
        <v>89760</v>
      </c>
    </row>
    <row r="1909" spans="1:4" outlineLevel="3" x14ac:dyDescent="0.35">
      <c r="A1909" s="55" t="s">
        <v>3412</v>
      </c>
      <c r="B1909" s="195" t="s">
        <v>957</v>
      </c>
      <c r="C1909" s="50">
        <v>205700</v>
      </c>
      <c r="D1909" s="50">
        <v>205700</v>
      </c>
    </row>
    <row r="1910" spans="1:4" outlineLevel="3" x14ac:dyDescent="0.35">
      <c r="A1910" s="55" t="s">
        <v>3413</v>
      </c>
      <c r="B1910" s="195" t="s">
        <v>957</v>
      </c>
      <c r="C1910" s="50">
        <v>170544</v>
      </c>
      <c r="D1910" s="50">
        <v>170544</v>
      </c>
    </row>
    <row r="1911" spans="1:4" outlineLevel="3" x14ac:dyDescent="0.35">
      <c r="A1911" s="55" t="s">
        <v>3414</v>
      </c>
      <c r="B1911" s="195" t="s">
        <v>957</v>
      </c>
      <c r="C1911" s="50">
        <v>103224</v>
      </c>
      <c r="D1911" s="50">
        <v>103224</v>
      </c>
    </row>
    <row r="1912" spans="1:4" outlineLevel="3" x14ac:dyDescent="0.35">
      <c r="A1912" s="55" t="s">
        <v>3415</v>
      </c>
      <c r="B1912" s="195" t="s">
        <v>957</v>
      </c>
      <c r="C1912" s="50">
        <v>118800</v>
      </c>
      <c r="D1912" s="50">
        <v>118800</v>
      </c>
    </row>
    <row r="1913" spans="1:4" outlineLevel="3" x14ac:dyDescent="0.35">
      <c r="A1913" s="55" t="s">
        <v>3416</v>
      </c>
      <c r="B1913" s="195" t="s">
        <v>957</v>
      </c>
      <c r="C1913" s="50">
        <v>1777248</v>
      </c>
      <c r="D1913" s="50">
        <v>1777248</v>
      </c>
    </row>
    <row r="1914" spans="1:4" outlineLevel="3" x14ac:dyDescent="0.35">
      <c r="A1914" s="55" t="s">
        <v>3417</v>
      </c>
      <c r="B1914" s="195" t="s">
        <v>957</v>
      </c>
      <c r="C1914" s="50">
        <v>1916376</v>
      </c>
      <c r="D1914" s="50">
        <v>1916376</v>
      </c>
    </row>
    <row r="1915" spans="1:4" outlineLevel="3" x14ac:dyDescent="0.35">
      <c r="A1915" s="55" t="s">
        <v>3418</v>
      </c>
      <c r="B1915" s="195" t="s">
        <v>957</v>
      </c>
      <c r="C1915" s="50">
        <v>1929840</v>
      </c>
      <c r="D1915" s="50">
        <v>1929840</v>
      </c>
    </row>
    <row r="1916" spans="1:4" outlineLevel="3" x14ac:dyDescent="0.35">
      <c r="A1916" s="55" t="s">
        <v>3419</v>
      </c>
      <c r="B1916" s="195" t="s">
        <v>957</v>
      </c>
      <c r="C1916" s="50">
        <v>3904560</v>
      </c>
      <c r="D1916" s="50">
        <v>3904560</v>
      </c>
    </row>
    <row r="1917" spans="1:4" outlineLevel="3" x14ac:dyDescent="0.35">
      <c r="A1917" s="55" t="s">
        <v>3420</v>
      </c>
      <c r="B1917" s="195" t="s">
        <v>957</v>
      </c>
      <c r="C1917" s="50">
        <v>839256</v>
      </c>
      <c r="D1917" s="50">
        <v>839256</v>
      </c>
    </row>
    <row r="1918" spans="1:4" outlineLevel="3" x14ac:dyDescent="0.35">
      <c r="A1918" s="55" t="s">
        <v>3421</v>
      </c>
      <c r="B1918" s="195" t="s">
        <v>957</v>
      </c>
      <c r="C1918" s="50">
        <v>351411</v>
      </c>
      <c r="D1918" s="50">
        <v>351411</v>
      </c>
    </row>
    <row r="1919" spans="1:4" outlineLevel="3" x14ac:dyDescent="0.35">
      <c r="A1919" s="55" t="s">
        <v>3422</v>
      </c>
      <c r="B1919" s="195" t="s">
        <v>957</v>
      </c>
      <c r="C1919" s="50">
        <v>52920</v>
      </c>
      <c r="D1919" s="50">
        <v>52920</v>
      </c>
    </row>
    <row r="1920" spans="1:4" outlineLevel="3" x14ac:dyDescent="0.35">
      <c r="A1920" s="55" t="s">
        <v>3420</v>
      </c>
      <c r="B1920" s="195" t="s">
        <v>957</v>
      </c>
      <c r="C1920" s="50">
        <v>256200</v>
      </c>
      <c r="D1920" s="50">
        <v>256200</v>
      </c>
    </row>
    <row r="1921" spans="1:4" outlineLevel="3" x14ac:dyDescent="0.35">
      <c r="A1921" s="55" t="s">
        <v>3423</v>
      </c>
      <c r="B1921" s="195" t="s">
        <v>957</v>
      </c>
      <c r="C1921" s="50">
        <v>1225713</v>
      </c>
      <c r="D1921" s="50">
        <v>1225713</v>
      </c>
    </row>
    <row r="1922" spans="1:4" outlineLevel="3" x14ac:dyDescent="0.35">
      <c r="A1922" s="55" t="s">
        <v>3424</v>
      </c>
      <c r="B1922" s="195" t="s">
        <v>957</v>
      </c>
      <c r="C1922" s="50">
        <v>78099</v>
      </c>
      <c r="D1922" s="50">
        <v>78099</v>
      </c>
    </row>
    <row r="1923" spans="1:4" outlineLevel="3" x14ac:dyDescent="0.35">
      <c r="A1923" s="55" t="s">
        <v>3416</v>
      </c>
      <c r="B1923" s="195" t="s">
        <v>957</v>
      </c>
      <c r="C1923" s="50">
        <v>2968494</v>
      </c>
      <c r="D1923" s="50">
        <v>2968494</v>
      </c>
    </row>
    <row r="1924" spans="1:4" outlineLevel="3" x14ac:dyDescent="0.35">
      <c r="A1924" s="55" t="s">
        <v>3425</v>
      </c>
      <c r="B1924" s="195" t="s">
        <v>957</v>
      </c>
      <c r="C1924" s="50">
        <v>646788</v>
      </c>
      <c r="D1924" s="50">
        <v>646788</v>
      </c>
    </row>
    <row r="1925" spans="1:4" outlineLevel="3" x14ac:dyDescent="0.35">
      <c r="A1925" s="55" t="s">
        <v>3426</v>
      </c>
      <c r="B1925" s="195" t="s">
        <v>957</v>
      </c>
      <c r="C1925" s="50">
        <v>137025</v>
      </c>
      <c r="D1925" s="50">
        <v>137025</v>
      </c>
    </row>
    <row r="1926" spans="1:4" outlineLevel="3" x14ac:dyDescent="0.35">
      <c r="A1926" s="55" t="s">
        <v>3427</v>
      </c>
      <c r="B1926" s="195" t="s">
        <v>957</v>
      </c>
      <c r="C1926" s="50">
        <v>132300</v>
      </c>
      <c r="D1926" s="50">
        <v>132300</v>
      </c>
    </row>
    <row r="1927" spans="1:4" outlineLevel="3" x14ac:dyDescent="0.35">
      <c r="A1927" s="55" t="s">
        <v>3428</v>
      </c>
      <c r="B1927" s="195" t="s">
        <v>957</v>
      </c>
      <c r="C1927" s="50">
        <v>34020</v>
      </c>
      <c r="D1927" s="50">
        <v>34020</v>
      </c>
    </row>
    <row r="1928" spans="1:4" outlineLevel="3" x14ac:dyDescent="0.35">
      <c r="A1928" s="55" t="s">
        <v>3429</v>
      </c>
      <c r="B1928" s="195" t="s">
        <v>957</v>
      </c>
      <c r="C1928" s="50">
        <v>76814</v>
      </c>
      <c r="D1928" s="50">
        <v>76814</v>
      </c>
    </row>
    <row r="1929" spans="1:4" outlineLevel="3" x14ac:dyDescent="0.35">
      <c r="A1929" s="55" t="s">
        <v>3430</v>
      </c>
      <c r="B1929" s="195" t="s">
        <v>957</v>
      </c>
      <c r="C1929" s="50">
        <v>21735</v>
      </c>
      <c r="D1929" s="50">
        <v>21735</v>
      </c>
    </row>
    <row r="1930" spans="1:4" outlineLevel="3" x14ac:dyDescent="0.35">
      <c r="A1930" s="55" t="s">
        <v>3431</v>
      </c>
      <c r="B1930" s="195" t="s">
        <v>957</v>
      </c>
      <c r="C1930" s="50">
        <v>11492</v>
      </c>
      <c r="D1930" s="50">
        <v>11492</v>
      </c>
    </row>
    <row r="1931" spans="1:4" outlineLevel="3" x14ac:dyDescent="0.35">
      <c r="A1931" s="55" t="s">
        <v>3432</v>
      </c>
      <c r="B1931" s="195" t="s">
        <v>957</v>
      </c>
      <c r="C1931" s="50">
        <v>2298</v>
      </c>
      <c r="D1931" s="50">
        <v>2298</v>
      </c>
    </row>
    <row r="1932" spans="1:4" outlineLevel="3" x14ac:dyDescent="0.35">
      <c r="A1932" s="55" t="s">
        <v>3250</v>
      </c>
      <c r="B1932" s="195" t="s">
        <v>957</v>
      </c>
      <c r="C1932" s="50">
        <v>13230</v>
      </c>
      <c r="D1932" s="50">
        <v>13230</v>
      </c>
    </row>
    <row r="1933" spans="1:4" outlineLevel="3" x14ac:dyDescent="0.35">
      <c r="A1933" s="55" t="s">
        <v>3433</v>
      </c>
      <c r="B1933" s="195" t="s">
        <v>957</v>
      </c>
      <c r="C1933" s="50">
        <v>9193</v>
      </c>
      <c r="D1933" s="50">
        <v>9193</v>
      </c>
    </row>
    <row r="1934" spans="1:4" outlineLevel="3" x14ac:dyDescent="0.35">
      <c r="A1934" s="55" t="s">
        <v>3249</v>
      </c>
      <c r="B1934" s="195" t="s">
        <v>957</v>
      </c>
      <c r="C1934" s="50">
        <v>8505</v>
      </c>
      <c r="D1934" s="50">
        <v>8505</v>
      </c>
    </row>
    <row r="1935" spans="1:4" outlineLevel="3" x14ac:dyDescent="0.35">
      <c r="A1935" s="55" t="s">
        <v>3434</v>
      </c>
      <c r="B1935" s="195" t="s">
        <v>957</v>
      </c>
      <c r="C1935" s="50">
        <v>10760</v>
      </c>
      <c r="D1935" s="50">
        <v>10760</v>
      </c>
    </row>
    <row r="1936" spans="1:4" outlineLevel="3" x14ac:dyDescent="0.35">
      <c r="A1936" s="55" t="s">
        <v>3253</v>
      </c>
      <c r="B1936" s="195" t="s">
        <v>957</v>
      </c>
      <c r="C1936" s="50">
        <v>576910</v>
      </c>
      <c r="D1936" s="50">
        <v>576910</v>
      </c>
    </row>
    <row r="1937" spans="1:4" outlineLevel="3" x14ac:dyDescent="0.35">
      <c r="A1937" s="66" t="s">
        <v>1869</v>
      </c>
      <c r="B1937" s="195" t="s">
        <v>957</v>
      </c>
      <c r="C1937" s="72">
        <v>316800</v>
      </c>
      <c r="D1937" s="72">
        <v>316800</v>
      </c>
    </row>
    <row r="1938" spans="1:4" outlineLevel="3" x14ac:dyDescent="0.35">
      <c r="A1938" s="66" t="s">
        <v>2672</v>
      </c>
      <c r="B1938" s="195" t="s">
        <v>957</v>
      </c>
      <c r="C1938" s="72">
        <v>66240</v>
      </c>
      <c r="D1938" s="72">
        <v>66240</v>
      </c>
    </row>
    <row r="1939" spans="1:4" outlineLevel="3" x14ac:dyDescent="0.35">
      <c r="A1939" s="66" t="s">
        <v>2673</v>
      </c>
      <c r="B1939" s="195" t="s">
        <v>957</v>
      </c>
      <c r="C1939" s="72">
        <v>212160</v>
      </c>
      <c r="D1939" s="72">
        <v>212160</v>
      </c>
    </row>
    <row r="1940" spans="1:4" outlineLevel="3" x14ac:dyDescent="0.35">
      <c r="A1940" s="66" t="s">
        <v>2674</v>
      </c>
      <c r="B1940" s="195" t="s">
        <v>957</v>
      </c>
      <c r="C1940" s="72">
        <v>2624400</v>
      </c>
      <c r="D1940" s="72">
        <v>2624400</v>
      </c>
    </row>
    <row r="1941" spans="1:4" outlineLevel="3" x14ac:dyDescent="0.35">
      <c r="A1941" s="66" t="s">
        <v>2694</v>
      </c>
      <c r="B1941" s="195" t="s">
        <v>957</v>
      </c>
      <c r="C1941" s="72">
        <v>1938816</v>
      </c>
      <c r="D1941" s="72">
        <v>1938816</v>
      </c>
    </row>
    <row r="1942" spans="1:4" outlineLevel="3" x14ac:dyDescent="0.35">
      <c r="A1942" s="67" t="s">
        <v>2676</v>
      </c>
      <c r="B1942" s="195" t="s">
        <v>957</v>
      </c>
      <c r="C1942" s="72">
        <v>6480</v>
      </c>
      <c r="D1942" s="72">
        <v>6480</v>
      </c>
    </row>
    <row r="1943" spans="1:4" outlineLevel="3" x14ac:dyDescent="0.35">
      <c r="A1943" s="67" t="s">
        <v>2677</v>
      </c>
      <c r="B1943" s="195" t="s">
        <v>957</v>
      </c>
      <c r="C1943" s="72">
        <v>288000</v>
      </c>
      <c r="D1943" s="72">
        <v>288000</v>
      </c>
    </row>
    <row r="1944" spans="1:4" outlineLevel="3" x14ac:dyDescent="0.35">
      <c r="A1944" s="68" t="s">
        <v>2680</v>
      </c>
      <c r="B1944" s="195" t="s">
        <v>957</v>
      </c>
      <c r="C1944" s="72">
        <v>192960</v>
      </c>
      <c r="D1944" s="72">
        <v>192960</v>
      </c>
    </row>
    <row r="1945" spans="1:4" outlineLevel="3" x14ac:dyDescent="0.35">
      <c r="A1945" s="73" t="s">
        <v>2683</v>
      </c>
      <c r="B1945" s="195" t="s">
        <v>957</v>
      </c>
      <c r="C1945" s="74">
        <v>109440</v>
      </c>
      <c r="D1945" s="74">
        <v>109440</v>
      </c>
    </row>
    <row r="1946" spans="1:4" outlineLevel="3" x14ac:dyDescent="0.35">
      <c r="A1946" s="73" t="s">
        <v>2686</v>
      </c>
      <c r="B1946" s="195" t="s">
        <v>957</v>
      </c>
      <c r="C1946" s="74">
        <v>38400</v>
      </c>
      <c r="D1946" s="74">
        <v>38400</v>
      </c>
    </row>
    <row r="1947" spans="1:4" outlineLevel="3" x14ac:dyDescent="0.35">
      <c r="A1947" s="73" t="s">
        <v>2687</v>
      </c>
      <c r="B1947" s="195" t="s">
        <v>957</v>
      </c>
      <c r="C1947" s="74">
        <v>31680</v>
      </c>
      <c r="D1947" s="74">
        <v>31680</v>
      </c>
    </row>
    <row r="1948" spans="1:4" ht="18" customHeight="1" outlineLevel="3" x14ac:dyDescent="0.35">
      <c r="A1948" s="73" t="s">
        <v>3435</v>
      </c>
      <c r="B1948" s="195" t="s">
        <v>957</v>
      </c>
      <c r="C1948" s="74">
        <v>777600</v>
      </c>
      <c r="D1948" s="74">
        <v>777600</v>
      </c>
    </row>
    <row r="1949" spans="1:4" outlineLevel="2" x14ac:dyDescent="0.35">
      <c r="A1949" s="212" t="s">
        <v>4717</v>
      </c>
      <c r="B1949" s="196" t="s">
        <v>4629</v>
      </c>
      <c r="C1949" s="185">
        <f>SUBTOTAL(9,C1018:C1948)</f>
        <v>354149187</v>
      </c>
      <c r="D1949" s="185">
        <f>SUBTOTAL(9,D1018:D1948)</f>
        <v>354149187</v>
      </c>
    </row>
    <row r="1950" spans="1:4" outlineLevel="1" x14ac:dyDescent="0.35">
      <c r="A1950" s="187" t="s">
        <v>4715</v>
      </c>
      <c r="B1950" s="197" t="s">
        <v>4632</v>
      </c>
      <c r="C1950" s="188">
        <f>SUBTOTAL(9,C899:C1948)</f>
        <v>435012713</v>
      </c>
      <c r="D1950" s="188">
        <f>SUBTOTAL(9,D899:D1948)</f>
        <v>435012713</v>
      </c>
    </row>
    <row r="1951" spans="1:4" outlineLevel="1" x14ac:dyDescent="0.35">
      <c r="A1951" s="187"/>
      <c r="B1951" s="197"/>
      <c r="C1951" s="188"/>
      <c r="D1951" s="188"/>
    </row>
    <row r="1952" spans="1:4" outlineLevel="1" x14ac:dyDescent="0.35">
      <c r="A1952" s="186" t="s">
        <v>4656</v>
      </c>
      <c r="B1952" s="197"/>
      <c r="C1952" s="188"/>
      <c r="D1952" s="188"/>
    </row>
    <row r="1953" spans="1:4" outlineLevel="3" x14ac:dyDescent="0.35">
      <c r="A1953" s="51" t="s">
        <v>3436</v>
      </c>
      <c r="B1953" s="195" t="s">
        <v>3437</v>
      </c>
      <c r="C1953" s="49">
        <v>870019</v>
      </c>
      <c r="D1953" s="49">
        <v>870019</v>
      </c>
    </row>
    <row r="1954" spans="1:4" outlineLevel="3" x14ac:dyDescent="0.35">
      <c r="A1954" s="51" t="s">
        <v>1910</v>
      </c>
      <c r="B1954" s="195" t="s">
        <v>3437</v>
      </c>
      <c r="C1954" s="49">
        <v>1424243</v>
      </c>
      <c r="D1954" s="49">
        <v>1424243</v>
      </c>
    </row>
    <row r="1955" spans="1:4" outlineLevel="3" x14ac:dyDescent="0.35">
      <c r="A1955" s="51" t="s">
        <v>3438</v>
      </c>
      <c r="B1955" s="195" t="s">
        <v>3437</v>
      </c>
      <c r="C1955" s="49">
        <v>2758163</v>
      </c>
      <c r="D1955" s="49">
        <v>2758163</v>
      </c>
    </row>
    <row r="1956" spans="1:4" outlineLevel="3" x14ac:dyDescent="0.35">
      <c r="A1956" s="51" t="s">
        <v>3439</v>
      </c>
      <c r="B1956" s="195" t="s">
        <v>3437</v>
      </c>
      <c r="C1956" s="49">
        <v>1674421</v>
      </c>
      <c r="D1956" s="49">
        <v>1674421</v>
      </c>
    </row>
    <row r="1957" spans="1:4" outlineLevel="3" x14ac:dyDescent="0.35">
      <c r="A1957" s="51" t="s">
        <v>3440</v>
      </c>
      <c r="B1957" s="195" t="s">
        <v>3437</v>
      </c>
      <c r="C1957" s="49">
        <v>1034625</v>
      </c>
      <c r="D1957" s="49">
        <v>1034625</v>
      </c>
    </row>
    <row r="1958" spans="1:4" outlineLevel="3" x14ac:dyDescent="0.35">
      <c r="A1958" s="51" t="s">
        <v>3441</v>
      </c>
      <c r="B1958" s="195" t="s">
        <v>3437</v>
      </c>
      <c r="C1958" s="49">
        <v>1321953</v>
      </c>
      <c r="D1958" s="49">
        <v>1321953</v>
      </c>
    </row>
    <row r="1959" spans="1:4" outlineLevel="3" x14ac:dyDescent="0.35">
      <c r="A1959" s="51" t="s">
        <v>3442</v>
      </c>
      <c r="B1959" s="195" t="s">
        <v>3437</v>
      </c>
      <c r="C1959" s="49">
        <v>964172</v>
      </c>
      <c r="D1959" s="49">
        <v>964172</v>
      </c>
    </row>
    <row r="1960" spans="1:4" outlineLevel="3" x14ac:dyDescent="0.35">
      <c r="A1960" s="51" t="s">
        <v>3443</v>
      </c>
      <c r="B1960" s="195" t="s">
        <v>3437</v>
      </c>
      <c r="C1960" s="49">
        <v>813839</v>
      </c>
      <c r="D1960" s="49">
        <v>813839</v>
      </c>
    </row>
    <row r="1961" spans="1:4" outlineLevel="3" x14ac:dyDescent="0.35">
      <c r="A1961" s="51" t="s">
        <v>3444</v>
      </c>
      <c r="B1961" s="195" t="s">
        <v>3437</v>
      </c>
      <c r="C1961" s="49">
        <v>2499717</v>
      </c>
      <c r="D1961" s="49">
        <v>2499717</v>
      </c>
    </row>
    <row r="1962" spans="1:4" outlineLevel="3" x14ac:dyDescent="0.35">
      <c r="A1962" s="51" t="s">
        <v>3445</v>
      </c>
      <c r="B1962" s="195" t="s">
        <v>3437</v>
      </c>
      <c r="C1962" s="49">
        <v>1840254</v>
      </c>
      <c r="D1962" s="49">
        <v>1840254</v>
      </c>
    </row>
    <row r="1963" spans="1:4" outlineLevel="3" x14ac:dyDescent="0.35">
      <c r="A1963" s="51" t="s">
        <v>1918</v>
      </c>
      <c r="B1963" s="195" t="s">
        <v>3437</v>
      </c>
      <c r="C1963" s="49">
        <v>6195161</v>
      </c>
      <c r="D1963" s="49">
        <v>6195161</v>
      </c>
    </row>
    <row r="1964" spans="1:4" outlineLevel="3" x14ac:dyDescent="0.35">
      <c r="A1964" s="51" t="s">
        <v>3446</v>
      </c>
      <c r="B1964" s="195" t="s">
        <v>3437</v>
      </c>
      <c r="C1964" s="49">
        <v>1027650</v>
      </c>
      <c r="D1964" s="49">
        <v>1027650</v>
      </c>
    </row>
    <row r="1965" spans="1:4" outlineLevel="3" x14ac:dyDescent="0.35">
      <c r="A1965" s="51" t="s">
        <v>1920</v>
      </c>
      <c r="B1965" s="195" t="s">
        <v>3437</v>
      </c>
      <c r="C1965" s="49">
        <v>1717356</v>
      </c>
      <c r="D1965" s="49">
        <v>1717356</v>
      </c>
    </row>
    <row r="1966" spans="1:4" outlineLevel="3" x14ac:dyDescent="0.35">
      <c r="A1966" s="51" t="s">
        <v>2473</v>
      </c>
      <c r="B1966" s="195" t="s">
        <v>3437</v>
      </c>
      <c r="C1966" s="49">
        <v>2684182</v>
      </c>
      <c r="D1966" s="49">
        <v>2684182</v>
      </c>
    </row>
    <row r="1967" spans="1:4" outlineLevel="3" x14ac:dyDescent="0.35">
      <c r="A1967" s="51" t="s">
        <v>2605</v>
      </c>
      <c r="B1967" s="195" t="s">
        <v>3437</v>
      </c>
      <c r="C1967" s="49">
        <v>1462048</v>
      </c>
      <c r="D1967" s="49">
        <v>1462048</v>
      </c>
    </row>
    <row r="1968" spans="1:4" outlineLevel="3" x14ac:dyDescent="0.35">
      <c r="A1968" s="51" t="s">
        <v>3447</v>
      </c>
      <c r="B1968" s="195" t="s">
        <v>3437</v>
      </c>
      <c r="C1968" s="49">
        <v>1419665</v>
      </c>
      <c r="D1968" s="49">
        <v>1419665</v>
      </c>
    </row>
    <row r="1969" spans="1:4" outlineLevel="3" x14ac:dyDescent="0.35">
      <c r="A1969" s="51" t="s">
        <v>1925</v>
      </c>
      <c r="B1969" s="195" t="s">
        <v>3437</v>
      </c>
      <c r="C1969" s="49">
        <v>1165733</v>
      </c>
      <c r="D1969" s="49">
        <v>1165733</v>
      </c>
    </row>
    <row r="1970" spans="1:4" outlineLevel="3" x14ac:dyDescent="0.35">
      <c r="A1970" s="51" t="s">
        <v>3448</v>
      </c>
      <c r="B1970" s="195" t="s">
        <v>3437</v>
      </c>
      <c r="C1970" s="49">
        <v>1305118</v>
      </c>
      <c r="D1970" s="49">
        <v>1305118</v>
      </c>
    </row>
    <row r="1971" spans="1:4" outlineLevel="3" x14ac:dyDescent="0.35">
      <c r="A1971" s="51" t="s">
        <v>1927</v>
      </c>
      <c r="B1971" s="195" t="s">
        <v>3437</v>
      </c>
      <c r="C1971" s="49">
        <v>1179223</v>
      </c>
      <c r="D1971" s="49">
        <v>1179223</v>
      </c>
    </row>
    <row r="1972" spans="1:4" outlineLevel="2" x14ac:dyDescent="0.35">
      <c r="A1972" s="206" t="s">
        <v>4658</v>
      </c>
      <c r="B1972" s="196" t="s">
        <v>4629</v>
      </c>
      <c r="C1972" s="171">
        <f>SUBTOTAL(9,C1953:C1971)</f>
        <v>33357542</v>
      </c>
      <c r="D1972" s="171">
        <f>SUBTOTAL(9,D1953:D1971)</f>
        <v>33357542</v>
      </c>
    </row>
    <row r="1973" spans="1:4" ht="32" outlineLevel="3" x14ac:dyDescent="0.35">
      <c r="A1973" s="51" t="s">
        <v>3449</v>
      </c>
      <c r="B1973" s="8" t="s">
        <v>4694</v>
      </c>
      <c r="C1973" s="49">
        <v>580669</v>
      </c>
      <c r="D1973" s="49">
        <v>580669</v>
      </c>
    </row>
    <row r="1974" spans="1:4" ht="32" outlineLevel="3" x14ac:dyDescent="0.35">
      <c r="A1974" s="51" t="s">
        <v>3450</v>
      </c>
      <c r="B1974" s="8" t="s">
        <v>4694</v>
      </c>
      <c r="C1974" s="49">
        <v>672396</v>
      </c>
      <c r="D1974" s="49">
        <v>672396</v>
      </c>
    </row>
    <row r="1975" spans="1:4" ht="32" outlineLevel="3" x14ac:dyDescent="0.35">
      <c r="A1975" s="51" t="s">
        <v>3451</v>
      </c>
      <c r="B1975" s="8" t="s">
        <v>4694</v>
      </c>
      <c r="C1975" s="49">
        <v>3951752</v>
      </c>
      <c r="D1975" s="49">
        <v>3951752</v>
      </c>
    </row>
    <row r="1976" spans="1:4" ht="32" outlineLevel="3" x14ac:dyDescent="0.35">
      <c r="A1976" s="51" t="s">
        <v>3452</v>
      </c>
      <c r="B1976" s="8" t="s">
        <v>4694</v>
      </c>
      <c r="C1976" s="49">
        <v>1286499</v>
      </c>
      <c r="D1976" s="49">
        <v>1286499</v>
      </c>
    </row>
    <row r="1977" spans="1:4" ht="32" outlineLevel="3" x14ac:dyDescent="0.35">
      <c r="A1977" s="51" t="s">
        <v>1894</v>
      </c>
      <c r="B1977" s="8" t="s">
        <v>4694</v>
      </c>
      <c r="C1977" s="49">
        <v>1288054</v>
      </c>
      <c r="D1977" s="49">
        <v>1288054</v>
      </c>
    </row>
    <row r="1978" spans="1:4" ht="32" outlineLevel="3" x14ac:dyDescent="0.35">
      <c r="A1978" s="51" t="s">
        <v>1895</v>
      </c>
      <c r="B1978" s="8" t="s">
        <v>4694</v>
      </c>
      <c r="C1978" s="49">
        <v>609851</v>
      </c>
      <c r="D1978" s="49">
        <v>609851</v>
      </c>
    </row>
    <row r="1979" spans="1:4" ht="32" outlineLevel="3" x14ac:dyDescent="0.35">
      <c r="A1979" s="51" t="s">
        <v>582</v>
      </c>
      <c r="B1979" s="8" t="s">
        <v>4694</v>
      </c>
      <c r="C1979" s="49">
        <v>608150</v>
      </c>
      <c r="D1979" s="49">
        <v>608150</v>
      </c>
    </row>
    <row r="1980" spans="1:4" ht="32" outlineLevel="3" x14ac:dyDescent="0.35">
      <c r="A1980" s="51" t="s">
        <v>3453</v>
      </c>
      <c r="B1980" s="8" t="s">
        <v>4694</v>
      </c>
      <c r="C1980" s="49">
        <v>1168797</v>
      </c>
      <c r="D1980" s="49">
        <v>1168797</v>
      </c>
    </row>
    <row r="1981" spans="1:4" ht="32" outlineLevel="3" x14ac:dyDescent="0.35">
      <c r="A1981" s="51" t="s">
        <v>3454</v>
      </c>
      <c r="B1981" s="8" t="s">
        <v>4694</v>
      </c>
      <c r="C1981" s="49">
        <v>804605</v>
      </c>
      <c r="D1981" s="49">
        <v>804605</v>
      </c>
    </row>
    <row r="1982" spans="1:4" ht="32" outlineLevel="3" x14ac:dyDescent="0.35">
      <c r="A1982" s="51" t="s">
        <v>3455</v>
      </c>
      <c r="B1982" s="8" t="s">
        <v>4694</v>
      </c>
      <c r="C1982" s="49">
        <v>596621</v>
      </c>
      <c r="D1982" s="49">
        <v>596621</v>
      </c>
    </row>
    <row r="1983" spans="1:4" ht="32" outlineLevel="3" x14ac:dyDescent="0.35">
      <c r="A1983" s="51" t="s">
        <v>3456</v>
      </c>
      <c r="B1983" s="8" t="s">
        <v>4694</v>
      </c>
      <c r="C1983" s="49">
        <v>558390</v>
      </c>
      <c r="D1983" s="49">
        <v>558390</v>
      </c>
    </row>
    <row r="1984" spans="1:4" ht="32" outlineLevel="3" x14ac:dyDescent="0.35">
      <c r="A1984" s="51" t="s">
        <v>3457</v>
      </c>
      <c r="B1984" s="8" t="s">
        <v>4694</v>
      </c>
      <c r="C1984" s="49">
        <v>868244</v>
      </c>
      <c r="D1984" s="49">
        <v>868244</v>
      </c>
    </row>
    <row r="1985" spans="1:4" ht="32" outlineLevel="3" x14ac:dyDescent="0.35">
      <c r="A1985" s="51" t="s">
        <v>3458</v>
      </c>
      <c r="B1985" s="8" t="s">
        <v>4694</v>
      </c>
      <c r="C1985" s="49">
        <v>4821096</v>
      </c>
      <c r="D1985" s="49">
        <v>4821096</v>
      </c>
    </row>
    <row r="1986" spans="1:4" ht="32" outlineLevel="3" x14ac:dyDescent="0.35">
      <c r="A1986" s="51" t="s">
        <v>595</v>
      </c>
      <c r="B1986" s="8" t="s">
        <v>4694</v>
      </c>
      <c r="C1986" s="49">
        <v>607104</v>
      </c>
      <c r="D1986" s="49">
        <v>607104</v>
      </c>
    </row>
    <row r="1987" spans="1:4" ht="32" outlineLevel="3" x14ac:dyDescent="0.35">
      <c r="A1987" s="51" t="s">
        <v>3459</v>
      </c>
      <c r="B1987" s="8" t="s">
        <v>4694</v>
      </c>
      <c r="C1987" s="49">
        <v>386586</v>
      </c>
      <c r="D1987" s="49">
        <v>386586</v>
      </c>
    </row>
    <row r="1988" spans="1:4" ht="32" outlineLevel="3" x14ac:dyDescent="0.35">
      <c r="A1988" s="51" t="s">
        <v>3460</v>
      </c>
      <c r="B1988" s="8" t="s">
        <v>4694</v>
      </c>
      <c r="C1988" s="49">
        <v>543107</v>
      </c>
      <c r="D1988" s="49">
        <v>543107</v>
      </c>
    </row>
    <row r="1989" spans="1:4" ht="32" outlineLevel="3" x14ac:dyDescent="0.35">
      <c r="A1989" s="51" t="s">
        <v>3461</v>
      </c>
      <c r="B1989" s="8" t="s">
        <v>4694</v>
      </c>
      <c r="C1989" s="49">
        <v>610103</v>
      </c>
      <c r="D1989" s="49">
        <v>610103</v>
      </c>
    </row>
    <row r="1990" spans="1:4" ht="32" outlineLevel="3" x14ac:dyDescent="0.35">
      <c r="A1990" s="51" t="s">
        <v>844</v>
      </c>
      <c r="B1990" s="8" t="s">
        <v>4694</v>
      </c>
      <c r="C1990" s="49">
        <v>2494079</v>
      </c>
      <c r="D1990" s="49">
        <v>2494079</v>
      </c>
    </row>
    <row r="1991" spans="1:4" ht="32" outlineLevel="3" x14ac:dyDescent="0.35">
      <c r="A1991" s="51" t="s">
        <v>3462</v>
      </c>
      <c r="B1991" s="8" t="s">
        <v>4694</v>
      </c>
      <c r="C1991" s="49">
        <v>602654</v>
      </c>
      <c r="D1991" s="49">
        <v>602654</v>
      </c>
    </row>
    <row r="1992" spans="1:4" ht="32" outlineLevel="3" x14ac:dyDescent="0.35">
      <c r="A1992" s="51" t="s">
        <v>3463</v>
      </c>
      <c r="B1992" s="8" t="s">
        <v>4694</v>
      </c>
      <c r="C1992" s="49">
        <v>484484</v>
      </c>
      <c r="D1992" s="49">
        <v>484484</v>
      </c>
    </row>
    <row r="1993" spans="1:4" ht="32" outlineLevel="3" x14ac:dyDescent="0.35">
      <c r="A1993" s="51" t="s">
        <v>3464</v>
      </c>
      <c r="B1993" s="8" t="s">
        <v>4694</v>
      </c>
      <c r="C1993" s="49">
        <v>2875667</v>
      </c>
      <c r="D1993" s="49">
        <v>2875667</v>
      </c>
    </row>
    <row r="1994" spans="1:4" outlineLevel="2" x14ac:dyDescent="0.35">
      <c r="A1994" s="51"/>
      <c r="B1994" s="196" t="s">
        <v>4629</v>
      </c>
      <c r="C1994" s="171">
        <f>SUBTOTAL(9,C1973:C1993)</f>
        <v>26418908</v>
      </c>
      <c r="D1994" s="171">
        <f>SUBTOTAL(9,D1973:D1993)</f>
        <v>26418908</v>
      </c>
    </row>
    <row r="1995" spans="1:4" outlineLevel="1" x14ac:dyDescent="0.35">
      <c r="A1995" s="169" t="s">
        <v>4656</v>
      </c>
      <c r="B1995" s="197" t="s">
        <v>4632</v>
      </c>
      <c r="C1995" s="170">
        <f>SUBTOTAL(9,C1953:C1993)</f>
        <v>59776450</v>
      </c>
      <c r="D1995" s="170">
        <f>SUBTOTAL(9,D1953:D1993)</f>
        <v>59776450</v>
      </c>
    </row>
    <row r="1996" spans="1:4" outlineLevel="1" x14ac:dyDescent="0.35">
      <c r="A1996" s="169"/>
      <c r="B1996" s="197"/>
      <c r="C1996" s="170"/>
      <c r="D1996" s="170"/>
    </row>
    <row r="1997" spans="1:4" outlineLevel="1" x14ac:dyDescent="0.35">
      <c r="A1997" s="168" t="s">
        <v>4654</v>
      </c>
      <c r="B1997" s="197"/>
      <c r="C1997" s="170"/>
      <c r="D1997" s="170"/>
    </row>
    <row r="1998" spans="1:4" outlineLevel="3" x14ac:dyDescent="0.35">
      <c r="A1998" s="51" t="s">
        <v>3465</v>
      </c>
      <c r="B1998" s="8" t="s">
        <v>4753</v>
      </c>
      <c r="C1998" s="49">
        <v>3132630</v>
      </c>
      <c r="D1998" s="49">
        <v>3132630</v>
      </c>
    </row>
    <row r="1999" spans="1:4" ht="32" outlineLevel="3" x14ac:dyDescent="0.35">
      <c r="A1999" s="51" t="s">
        <v>1880</v>
      </c>
      <c r="B1999" s="8" t="s">
        <v>4687</v>
      </c>
      <c r="C1999" s="49">
        <v>363028</v>
      </c>
      <c r="D1999" s="49">
        <v>363028</v>
      </c>
    </row>
    <row r="2000" spans="1:4" ht="32" outlineLevel="3" x14ac:dyDescent="0.35">
      <c r="A2000" s="51" t="s">
        <v>677</v>
      </c>
      <c r="B2000" s="8" t="s">
        <v>4687</v>
      </c>
      <c r="C2000" s="49">
        <v>295806</v>
      </c>
      <c r="D2000" s="49">
        <v>295806</v>
      </c>
    </row>
    <row r="2001" spans="1:4" ht="32" outlineLevel="3" x14ac:dyDescent="0.35">
      <c r="A2001" s="51" t="s">
        <v>1886</v>
      </c>
      <c r="B2001" s="8" t="s">
        <v>4687</v>
      </c>
      <c r="C2001" s="49">
        <v>367315</v>
      </c>
      <c r="D2001" s="49">
        <v>367315</v>
      </c>
    </row>
    <row r="2002" spans="1:4" ht="32" outlineLevel="3" x14ac:dyDescent="0.35">
      <c r="A2002" s="51" t="s">
        <v>3466</v>
      </c>
      <c r="B2002" s="8" t="s">
        <v>4687</v>
      </c>
      <c r="C2002" s="49">
        <v>467516</v>
      </c>
      <c r="D2002" s="49">
        <v>467516</v>
      </c>
    </row>
    <row r="2003" spans="1:4" ht="32" outlineLevel="3" x14ac:dyDescent="0.35">
      <c r="A2003" s="51" t="s">
        <v>1879</v>
      </c>
      <c r="B2003" s="8" t="s">
        <v>4687</v>
      </c>
      <c r="C2003" s="49">
        <v>274936</v>
      </c>
      <c r="D2003" s="49">
        <v>274936</v>
      </c>
    </row>
    <row r="2004" spans="1:4" ht="32" outlineLevel="3" x14ac:dyDescent="0.35">
      <c r="A2004" s="51" t="s">
        <v>3467</v>
      </c>
      <c r="B2004" s="8" t="s">
        <v>4687</v>
      </c>
      <c r="C2004" s="49">
        <v>2301244</v>
      </c>
      <c r="D2004" s="49">
        <v>2301244</v>
      </c>
    </row>
    <row r="2005" spans="1:4" outlineLevel="3" x14ac:dyDescent="0.35">
      <c r="A2005" s="51" t="s">
        <v>1883</v>
      </c>
      <c r="B2005" s="8" t="s">
        <v>4753</v>
      </c>
      <c r="C2005" s="49">
        <v>3474726</v>
      </c>
      <c r="D2005" s="49">
        <v>3474726</v>
      </c>
    </row>
    <row r="2006" spans="1:4" ht="32" outlineLevel="3" x14ac:dyDescent="0.35">
      <c r="A2006" s="51" t="s">
        <v>1889</v>
      </c>
      <c r="B2006" s="8" t="s">
        <v>4687</v>
      </c>
      <c r="C2006" s="49">
        <v>582499</v>
      </c>
      <c r="D2006" s="49">
        <v>582499</v>
      </c>
    </row>
    <row r="2007" spans="1:4" ht="32" outlineLevel="3" x14ac:dyDescent="0.35">
      <c r="A2007" s="51" t="s">
        <v>3468</v>
      </c>
      <c r="B2007" s="8" t="s">
        <v>4687</v>
      </c>
      <c r="C2007" s="49">
        <v>166092</v>
      </c>
      <c r="D2007" s="49">
        <v>166092</v>
      </c>
    </row>
    <row r="2008" spans="1:4" ht="32" outlineLevel="3" x14ac:dyDescent="0.35">
      <c r="A2008" s="51" t="s">
        <v>3469</v>
      </c>
      <c r="B2008" s="8" t="s">
        <v>4687</v>
      </c>
      <c r="C2008" s="49">
        <v>774369</v>
      </c>
      <c r="D2008" s="49">
        <v>774369</v>
      </c>
    </row>
    <row r="2009" spans="1:4" ht="32" outlineLevel="3" x14ac:dyDescent="0.35">
      <c r="A2009" s="51" t="s">
        <v>3470</v>
      </c>
      <c r="B2009" s="8" t="s">
        <v>4687</v>
      </c>
      <c r="C2009" s="49">
        <v>252984</v>
      </c>
      <c r="D2009" s="49">
        <v>252984</v>
      </c>
    </row>
    <row r="2010" spans="1:4" ht="20.5" customHeight="1" outlineLevel="3" x14ac:dyDescent="0.35">
      <c r="A2010" s="51" t="s">
        <v>3471</v>
      </c>
      <c r="B2010" s="8" t="s">
        <v>4687</v>
      </c>
      <c r="C2010" s="49">
        <v>172776</v>
      </c>
      <c r="D2010" s="49">
        <v>172776</v>
      </c>
    </row>
    <row r="2011" spans="1:4" ht="32" outlineLevel="3" x14ac:dyDescent="0.35">
      <c r="A2011" s="51" t="s">
        <v>1887</v>
      </c>
      <c r="B2011" s="8" t="s">
        <v>4687</v>
      </c>
      <c r="C2011" s="49">
        <v>603349</v>
      </c>
      <c r="D2011" s="49">
        <v>603349</v>
      </c>
    </row>
    <row r="2012" spans="1:4" ht="32" outlineLevel="3" x14ac:dyDescent="0.35">
      <c r="A2012" s="51" t="s">
        <v>3472</v>
      </c>
      <c r="B2012" s="8" t="s">
        <v>4687</v>
      </c>
      <c r="C2012" s="49">
        <v>656509</v>
      </c>
      <c r="D2012" s="49">
        <v>656509</v>
      </c>
    </row>
    <row r="2013" spans="1:4" ht="32" outlineLevel="3" x14ac:dyDescent="0.35">
      <c r="A2013" s="51" t="s">
        <v>595</v>
      </c>
      <c r="B2013" s="8" t="s">
        <v>4687</v>
      </c>
      <c r="C2013" s="49">
        <v>106705</v>
      </c>
      <c r="D2013" s="49">
        <v>106705</v>
      </c>
    </row>
    <row r="2014" spans="1:4" ht="32" outlineLevel="3" x14ac:dyDescent="0.35">
      <c r="A2014" s="51" t="s">
        <v>3473</v>
      </c>
      <c r="B2014" s="8" t="s">
        <v>4687</v>
      </c>
      <c r="C2014" s="49">
        <v>128875</v>
      </c>
      <c r="D2014" s="49">
        <v>128875</v>
      </c>
    </row>
    <row r="2015" spans="1:4" ht="32" outlineLevel="3" x14ac:dyDescent="0.35">
      <c r="A2015" s="51" t="s">
        <v>823</v>
      </c>
      <c r="B2015" s="8" t="s">
        <v>4687</v>
      </c>
      <c r="C2015" s="49">
        <v>254700</v>
      </c>
      <c r="D2015" s="49">
        <v>254700</v>
      </c>
    </row>
    <row r="2016" spans="1:4" ht="32" outlineLevel="3" x14ac:dyDescent="0.35">
      <c r="A2016" s="51" t="s">
        <v>856</v>
      </c>
      <c r="B2016" s="8" t="s">
        <v>4687</v>
      </c>
      <c r="C2016" s="49">
        <v>52228</v>
      </c>
      <c r="D2016" s="49">
        <v>52228</v>
      </c>
    </row>
    <row r="2017" spans="1:4" outlineLevel="2" x14ac:dyDescent="0.35">
      <c r="A2017" s="169" t="s">
        <v>4654</v>
      </c>
      <c r="B2017" s="197" t="s">
        <v>4632</v>
      </c>
      <c r="C2017" s="170">
        <f>SUBTOTAL(9,C1998:C2016)</f>
        <v>14428287</v>
      </c>
      <c r="D2017" s="170">
        <f>SUBTOTAL(9,D1998:D2016)</f>
        <v>14428287</v>
      </c>
    </row>
    <row r="2018" spans="1:4" outlineLevel="2" x14ac:dyDescent="0.35">
      <c r="A2018" s="169"/>
      <c r="B2018" s="197"/>
      <c r="C2018" s="170"/>
      <c r="D2018" s="170"/>
    </row>
    <row r="2019" spans="1:4" outlineLevel="2" x14ac:dyDescent="0.35">
      <c r="A2019" s="168" t="s">
        <v>4660</v>
      </c>
      <c r="B2019" s="197"/>
      <c r="C2019" s="170"/>
      <c r="D2019" s="170"/>
    </row>
    <row r="2020" spans="1:4" ht="32" outlineLevel="3" x14ac:dyDescent="0.35">
      <c r="A2020" s="75" t="s">
        <v>3474</v>
      </c>
      <c r="B2020" s="195" t="s">
        <v>1950</v>
      </c>
      <c r="C2020" s="76">
        <v>2510262</v>
      </c>
      <c r="D2020" s="76">
        <v>2510262</v>
      </c>
    </row>
    <row r="2021" spans="1:4" ht="32" outlineLevel="3" x14ac:dyDescent="0.35">
      <c r="A2021" s="75" t="s">
        <v>3470</v>
      </c>
      <c r="B2021" s="195" t="s">
        <v>1950</v>
      </c>
      <c r="C2021" s="76">
        <v>660540</v>
      </c>
      <c r="D2021" s="76">
        <v>660540</v>
      </c>
    </row>
    <row r="2022" spans="1:4" ht="32" outlineLevel="3" x14ac:dyDescent="0.35">
      <c r="A2022" s="75" t="s">
        <v>1951</v>
      </c>
      <c r="B2022" s="195" t="s">
        <v>1950</v>
      </c>
      <c r="C2022" s="76">
        <v>2307657</v>
      </c>
      <c r="D2022" s="76">
        <v>2307657</v>
      </c>
    </row>
    <row r="2023" spans="1:4" ht="32" outlineLevel="3" x14ac:dyDescent="0.35">
      <c r="A2023" s="75" t="s">
        <v>1952</v>
      </c>
      <c r="B2023" s="195" t="s">
        <v>1950</v>
      </c>
      <c r="C2023" s="76">
        <v>834510</v>
      </c>
      <c r="D2023" s="76">
        <v>834510</v>
      </c>
    </row>
    <row r="2024" spans="1:4" ht="32" outlineLevel="3" x14ac:dyDescent="0.35">
      <c r="A2024" s="75" t="s">
        <v>3475</v>
      </c>
      <c r="B2024" s="195" t="s">
        <v>1950</v>
      </c>
      <c r="C2024" s="76">
        <v>3522032</v>
      </c>
      <c r="D2024" s="76">
        <v>3522032</v>
      </c>
    </row>
    <row r="2025" spans="1:4" ht="32" outlineLevel="3" x14ac:dyDescent="0.35">
      <c r="A2025" s="75" t="s">
        <v>3476</v>
      </c>
      <c r="B2025" s="195" t="s">
        <v>1950</v>
      </c>
      <c r="C2025" s="76">
        <v>1000695</v>
      </c>
      <c r="D2025" s="76">
        <v>1000695</v>
      </c>
    </row>
    <row r="2026" spans="1:4" ht="32" outlineLevel="3" x14ac:dyDescent="0.35">
      <c r="A2026" s="75" t="s">
        <v>3477</v>
      </c>
      <c r="B2026" s="195" t="s">
        <v>1950</v>
      </c>
      <c r="C2026" s="76">
        <v>6997373</v>
      </c>
      <c r="D2026" s="76">
        <v>6997373</v>
      </c>
    </row>
    <row r="2027" spans="1:4" ht="32" outlineLevel="3" x14ac:dyDescent="0.35">
      <c r="A2027" s="75" t="s">
        <v>3478</v>
      </c>
      <c r="B2027" s="195" t="s">
        <v>1950</v>
      </c>
      <c r="C2027" s="76">
        <v>1821587</v>
      </c>
      <c r="D2027" s="76">
        <v>1821587</v>
      </c>
    </row>
    <row r="2028" spans="1:4" ht="32" outlineLevel="3" x14ac:dyDescent="0.35">
      <c r="A2028" s="75" t="s">
        <v>3479</v>
      </c>
      <c r="B2028" s="195" t="s">
        <v>1950</v>
      </c>
      <c r="C2028" s="76">
        <v>371356</v>
      </c>
      <c r="D2028" s="76">
        <v>371356</v>
      </c>
    </row>
    <row r="2029" spans="1:4" ht="32" outlineLevel="3" x14ac:dyDescent="0.35">
      <c r="A2029" s="75" t="s">
        <v>3480</v>
      </c>
      <c r="B2029" s="195" t="s">
        <v>1950</v>
      </c>
      <c r="C2029" s="76">
        <v>1200912</v>
      </c>
      <c r="D2029" s="76">
        <v>1200912</v>
      </c>
    </row>
    <row r="2030" spans="1:4" ht="32" outlineLevel="3" x14ac:dyDescent="0.35">
      <c r="A2030" s="75" t="s">
        <v>3481</v>
      </c>
      <c r="B2030" s="195" t="s">
        <v>1950</v>
      </c>
      <c r="C2030" s="76">
        <v>275544</v>
      </c>
      <c r="D2030" s="76">
        <v>275544</v>
      </c>
    </row>
    <row r="2031" spans="1:4" ht="32" outlineLevel="3" x14ac:dyDescent="0.35">
      <c r="A2031" s="75" t="s">
        <v>3482</v>
      </c>
      <c r="B2031" s="195" t="s">
        <v>1950</v>
      </c>
      <c r="C2031" s="76">
        <v>1416957</v>
      </c>
      <c r="D2031" s="76">
        <v>1416957</v>
      </c>
    </row>
    <row r="2032" spans="1:4" outlineLevel="2" x14ac:dyDescent="0.35">
      <c r="A2032" s="213" t="s">
        <v>4718</v>
      </c>
      <c r="B2032" s="196" t="s">
        <v>4629</v>
      </c>
      <c r="C2032" s="190">
        <f>SUBTOTAL(9,C2020:C2031)</f>
        <v>22919425</v>
      </c>
      <c r="D2032" s="190">
        <f>SUBTOTAL(9,D2020:D2031)</f>
        <v>22919425</v>
      </c>
    </row>
    <row r="2033" spans="1:4" outlineLevel="2" x14ac:dyDescent="0.35">
      <c r="A2033" s="189"/>
      <c r="B2033" s="196"/>
      <c r="C2033" s="190"/>
      <c r="D2033" s="190"/>
    </row>
    <row r="2034" spans="1:4" outlineLevel="3" x14ac:dyDescent="0.35">
      <c r="A2034" s="75" t="s">
        <v>3483</v>
      </c>
      <c r="B2034" s="195" t="s">
        <v>1957</v>
      </c>
      <c r="C2034" s="76">
        <v>495340</v>
      </c>
      <c r="D2034" s="76">
        <v>495340</v>
      </c>
    </row>
    <row r="2035" spans="1:4" outlineLevel="3" x14ac:dyDescent="0.35">
      <c r="A2035" s="75" t="s">
        <v>3484</v>
      </c>
      <c r="B2035" s="195" t="s">
        <v>1957</v>
      </c>
      <c r="C2035" s="76">
        <v>41278</v>
      </c>
      <c r="D2035" s="76">
        <v>41278</v>
      </c>
    </row>
    <row r="2036" spans="1:4" outlineLevel="3" x14ac:dyDescent="0.35">
      <c r="A2036" s="75" t="s">
        <v>3485</v>
      </c>
      <c r="B2036" s="195" t="s">
        <v>1957</v>
      </c>
      <c r="C2036" s="76">
        <v>990680</v>
      </c>
      <c r="D2036" s="76">
        <v>990680</v>
      </c>
    </row>
    <row r="2037" spans="1:4" outlineLevel="3" x14ac:dyDescent="0.35">
      <c r="A2037" s="75" t="s">
        <v>3439</v>
      </c>
      <c r="B2037" s="195" t="s">
        <v>1957</v>
      </c>
      <c r="C2037" s="76">
        <v>384266</v>
      </c>
      <c r="D2037" s="76">
        <v>384266</v>
      </c>
    </row>
    <row r="2038" spans="1:4" outlineLevel="3" x14ac:dyDescent="0.35">
      <c r="A2038" s="75" t="s">
        <v>3486</v>
      </c>
      <c r="B2038" s="195" t="s">
        <v>1957</v>
      </c>
      <c r="C2038" s="76">
        <v>602275</v>
      </c>
      <c r="D2038" s="76">
        <v>602275</v>
      </c>
    </row>
    <row r="2039" spans="1:4" outlineLevel="3" x14ac:dyDescent="0.35">
      <c r="A2039" s="75" t="s">
        <v>3487</v>
      </c>
      <c r="B2039" s="195" t="s">
        <v>1957</v>
      </c>
      <c r="C2039" s="76">
        <v>602275</v>
      </c>
      <c r="D2039" s="76">
        <v>602275</v>
      </c>
    </row>
    <row r="2040" spans="1:4" outlineLevel="3" x14ac:dyDescent="0.35">
      <c r="A2040" s="75" t="s">
        <v>3488</v>
      </c>
      <c r="B2040" s="195" t="s">
        <v>1957</v>
      </c>
      <c r="C2040" s="76">
        <v>354605</v>
      </c>
      <c r="D2040" s="76">
        <v>354605</v>
      </c>
    </row>
    <row r="2041" spans="1:4" outlineLevel="3" x14ac:dyDescent="0.35">
      <c r="A2041" s="75" t="s">
        <v>1878</v>
      </c>
      <c r="B2041" s="195" t="s">
        <v>1957</v>
      </c>
      <c r="C2041" s="76">
        <v>247670</v>
      </c>
      <c r="D2041" s="76">
        <v>247670</v>
      </c>
    </row>
    <row r="2042" spans="1:4" outlineLevel="3" x14ac:dyDescent="0.35">
      <c r="A2042" s="75" t="s">
        <v>3489</v>
      </c>
      <c r="B2042" s="195" t="s">
        <v>1957</v>
      </c>
      <c r="C2042" s="76">
        <v>602275</v>
      </c>
      <c r="D2042" s="76">
        <v>602275</v>
      </c>
    </row>
    <row r="2043" spans="1:4" outlineLevel="3" x14ac:dyDescent="0.35">
      <c r="A2043" s="75" t="s">
        <v>3490</v>
      </c>
      <c r="B2043" s="195" t="s">
        <v>1957</v>
      </c>
      <c r="C2043" s="76">
        <v>743010</v>
      </c>
      <c r="D2043" s="76">
        <v>743010</v>
      </c>
    </row>
    <row r="2044" spans="1:4" outlineLevel="3" x14ac:dyDescent="0.35">
      <c r="A2044" s="75" t="s">
        <v>3491</v>
      </c>
      <c r="B2044" s="195" t="s">
        <v>1957</v>
      </c>
      <c r="C2044" s="76">
        <v>354605</v>
      </c>
      <c r="D2044" s="76">
        <v>354605</v>
      </c>
    </row>
    <row r="2045" spans="1:4" outlineLevel="3" x14ac:dyDescent="0.35">
      <c r="A2045" s="75" t="s">
        <v>3478</v>
      </c>
      <c r="B2045" s="195" t="s">
        <v>1957</v>
      </c>
      <c r="C2045" s="76">
        <v>247670</v>
      </c>
      <c r="D2045" s="76">
        <v>247670</v>
      </c>
    </row>
    <row r="2046" spans="1:4" outlineLevel="3" x14ac:dyDescent="0.35">
      <c r="A2046" s="75" t="s">
        <v>3492</v>
      </c>
      <c r="B2046" s="195" t="s">
        <v>1957</v>
      </c>
      <c r="C2046" s="76">
        <v>495340</v>
      </c>
      <c r="D2046" s="76">
        <v>495340</v>
      </c>
    </row>
    <row r="2047" spans="1:4" outlineLevel="3" x14ac:dyDescent="0.35">
      <c r="A2047" s="75" t="s">
        <v>1961</v>
      </c>
      <c r="B2047" s="195" t="s">
        <v>1957</v>
      </c>
      <c r="C2047" s="76">
        <v>247670</v>
      </c>
      <c r="D2047" s="76">
        <v>247670</v>
      </c>
    </row>
    <row r="2048" spans="1:4" outlineLevel="3" x14ac:dyDescent="0.35">
      <c r="A2048" s="75" t="s">
        <v>3493</v>
      </c>
      <c r="B2048" s="195" t="s">
        <v>1957</v>
      </c>
      <c r="C2048" s="76">
        <v>602275</v>
      </c>
      <c r="D2048" s="76">
        <v>602275</v>
      </c>
    </row>
    <row r="2049" spans="1:4" outlineLevel="3" x14ac:dyDescent="0.35">
      <c r="A2049" s="75" t="s">
        <v>3462</v>
      </c>
      <c r="B2049" s="195" t="s">
        <v>1957</v>
      </c>
      <c r="C2049" s="76">
        <v>354605</v>
      </c>
      <c r="D2049" s="76">
        <v>354605</v>
      </c>
    </row>
    <row r="2050" spans="1:4" outlineLevel="3" x14ac:dyDescent="0.35">
      <c r="A2050" s="75" t="s">
        <v>3494</v>
      </c>
      <c r="B2050" s="195" t="s">
        <v>1957</v>
      </c>
      <c r="C2050" s="76">
        <v>227031</v>
      </c>
      <c r="D2050" s="76">
        <v>227031</v>
      </c>
    </row>
    <row r="2051" spans="1:4" outlineLevel="3" x14ac:dyDescent="0.35">
      <c r="A2051" s="75" t="s">
        <v>3495</v>
      </c>
      <c r="B2051" s="195" t="s">
        <v>1957</v>
      </c>
      <c r="C2051" s="76">
        <v>1987578</v>
      </c>
      <c r="D2051" s="76">
        <v>1987578</v>
      </c>
    </row>
    <row r="2052" spans="1:4" outlineLevel="3" x14ac:dyDescent="0.35">
      <c r="A2052" s="75" t="s">
        <v>3496</v>
      </c>
      <c r="B2052" s="195" t="s">
        <v>1957</v>
      </c>
      <c r="C2052" s="76">
        <v>354605</v>
      </c>
      <c r="D2052" s="76">
        <v>354605</v>
      </c>
    </row>
    <row r="2053" spans="1:4" outlineLevel="3" x14ac:dyDescent="0.35">
      <c r="A2053" s="75" t="s">
        <v>2605</v>
      </c>
      <c r="B2053" s="195" t="s">
        <v>1957</v>
      </c>
      <c r="C2053" s="76">
        <v>268309</v>
      </c>
      <c r="D2053" s="76">
        <v>268309</v>
      </c>
    </row>
    <row r="2054" spans="1:4" ht="20.25" customHeight="1" outlineLevel="3" x14ac:dyDescent="0.35">
      <c r="A2054" s="75" t="s">
        <v>3497</v>
      </c>
      <c r="B2054" s="195" t="s">
        <v>1957</v>
      </c>
      <c r="C2054" s="76">
        <v>177300</v>
      </c>
      <c r="D2054" s="76">
        <v>177300</v>
      </c>
    </row>
    <row r="2055" spans="1:4" outlineLevel="2" x14ac:dyDescent="0.35">
      <c r="A2055" s="213" t="s">
        <v>4719</v>
      </c>
      <c r="B2055" s="196" t="s">
        <v>4629</v>
      </c>
      <c r="C2055" s="190">
        <f>SUBTOTAL(9,C2034:C2054)</f>
        <v>10380662</v>
      </c>
      <c r="D2055" s="190">
        <f>SUBTOTAL(9,D2034:D2054)</f>
        <v>10380662</v>
      </c>
    </row>
    <row r="2056" spans="1:4" ht="20.25" customHeight="1" outlineLevel="3" x14ac:dyDescent="0.35">
      <c r="A2056" s="75" t="s">
        <v>3498</v>
      </c>
      <c r="B2056" s="195" t="s">
        <v>1928</v>
      </c>
      <c r="C2056" s="76">
        <v>927792</v>
      </c>
      <c r="D2056" s="76">
        <v>927792</v>
      </c>
    </row>
    <row r="2057" spans="1:4" outlineLevel="3" x14ac:dyDescent="0.35">
      <c r="A2057" s="75" t="s">
        <v>1932</v>
      </c>
      <c r="B2057" s="195" t="s">
        <v>1928</v>
      </c>
      <c r="C2057" s="76">
        <v>204028</v>
      </c>
      <c r="D2057" s="76">
        <v>204028</v>
      </c>
    </row>
    <row r="2058" spans="1:4" outlineLevel="3" x14ac:dyDescent="0.35">
      <c r="A2058" s="75" t="s">
        <v>3499</v>
      </c>
      <c r="B2058" s="195" t="s">
        <v>1928</v>
      </c>
      <c r="C2058" s="76">
        <v>835664</v>
      </c>
      <c r="D2058" s="76">
        <v>835664</v>
      </c>
    </row>
    <row r="2059" spans="1:4" outlineLevel="3" x14ac:dyDescent="0.35">
      <c r="A2059" s="75" t="s">
        <v>3500</v>
      </c>
      <c r="B2059" s="195" t="s">
        <v>1928</v>
      </c>
      <c r="C2059" s="76">
        <v>157500</v>
      </c>
      <c r="D2059" s="76">
        <v>157500</v>
      </c>
    </row>
    <row r="2060" spans="1:4" outlineLevel="2" x14ac:dyDescent="0.35">
      <c r="A2060" s="213" t="s">
        <v>4673</v>
      </c>
      <c r="B2060" s="196" t="s">
        <v>4629</v>
      </c>
      <c r="C2060" s="190">
        <f>SUBTOTAL(9,C2056:C2059)</f>
        <v>2124984</v>
      </c>
      <c r="D2060" s="190">
        <f>SUBTOTAL(9,D2056:D2059)</f>
        <v>2124984</v>
      </c>
    </row>
    <row r="2061" spans="1:4" outlineLevel="2" x14ac:dyDescent="0.35">
      <c r="A2061" s="189"/>
      <c r="B2061" s="196"/>
      <c r="C2061" s="190"/>
      <c r="D2061" s="190"/>
    </row>
    <row r="2062" spans="1:4" outlineLevel="3" x14ac:dyDescent="0.35">
      <c r="A2062" s="75" t="s">
        <v>3501</v>
      </c>
      <c r="B2062" s="195" t="s">
        <v>1935</v>
      </c>
      <c r="C2062" s="76">
        <v>869954</v>
      </c>
      <c r="D2062" s="76">
        <v>869954</v>
      </c>
    </row>
    <row r="2063" spans="1:4" outlineLevel="3" x14ac:dyDescent="0.35">
      <c r="A2063" s="75" t="s">
        <v>3502</v>
      </c>
      <c r="B2063" s="195" t="s">
        <v>1935</v>
      </c>
      <c r="C2063" s="76">
        <v>602272</v>
      </c>
      <c r="D2063" s="76">
        <v>602272</v>
      </c>
    </row>
    <row r="2064" spans="1:4" outlineLevel="3" x14ac:dyDescent="0.35">
      <c r="A2064" s="75" t="s">
        <v>3486</v>
      </c>
      <c r="B2064" s="195" t="s">
        <v>1935</v>
      </c>
      <c r="C2064" s="76">
        <v>247670</v>
      </c>
      <c r="D2064" s="76">
        <v>247670</v>
      </c>
    </row>
    <row r="2065" spans="1:4" outlineLevel="3" x14ac:dyDescent="0.35">
      <c r="A2065" s="75" t="s">
        <v>1939</v>
      </c>
      <c r="B2065" s="195" t="s">
        <v>1935</v>
      </c>
      <c r="C2065" s="76">
        <v>602275</v>
      </c>
      <c r="D2065" s="76">
        <v>602275</v>
      </c>
    </row>
    <row r="2066" spans="1:4" outlineLevel="3" x14ac:dyDescent="0.35">
      <c r="A2066" s="75" t="s">
        <v>3491</v>
      </c>
      <c r="B2066" s="195" t="s">
        <v>1935</v>
      </c>
      <c r="C2066" s="76">
        <v>247670</v>
      </c>
      <c r="D2066" s="76">
        <v>247670</v>
      </c>
    </row>
    <row r="2067" spans="1:4" outlineLevel="3" x14ac:dyDescent="0.35">
      <c r="A2067" s="75" t="s">
        <v>3493</v>
      </c>
      <c r="B2067" s="195" t="s">
        <v>1935</v>
      </c>
      <c r="C2067" s="76">
        <v>247670</v>
      </c>
      <c r="D2067" s="76">
        <v>247670</v>
      </c>
    </row>
    <row r="2068" spans="1:4" outlineLevel="3" x14ac:dyDescent="0.35">
      <c r="A2068" s="75" t="s">
        <v>3503</v>
      </c>
      <c r="B2068" s="195" t="s">
        <v>1935</v>
      </c>
      <c r="C2068" s="76">
        <v>743010</v>
      </c>
      <c r="D2068" s="76">
        <v>743010</v>
      </c>
    </row>
    <row r="2069" spans="1:4" outlineLevel="3" x14ac:dyDescent="0.35">
      <c r="A2069" s="75" t="s">
        <v>3494</v>
      </c>
      <c r="B2069" s="195" t="s">
        <v>1935</v>
      </c>
      <c r="C2069" s="76">
        <v>268309</v>
      </c>
      <c r="D2069" s="76">
        <v>268309</v>
      </c>
    </row>
    <row r="2070" spans="1:4" outlineLevel="3" x14ac:dyDescent="0.35">
      <c r="A2070" s="75" t="s">
        <v>3504</v>
      </c>
      <c r="B2070" s="195" t="s">
        <v>1935</v>
      </c>
      <c r="C2070" s="76">
        <v>956880</v>
      </c>
      <c r="D2070" s="76">
        <v>956880</v>
      </c>
    </row>
    <row r="2071" spans="1:4" outlineLevel="3" x14ac:dyDescent="0.35">
      <c r="A2071" s="75" t="s">
        <v>3505</v>
      </c>
      <c r="B2071" s="195" t="s">
        <v>1935</v>
      </c>
      <c r="C2071" s="76">
        <v>354605</v>
      </c>
      <c r="D2071" s="76">
        <v>354605</v>
      </c>
    </row>
    <row r="2072" spans="1:4" outlineLevel="3" x14ac:dyDescent="0.35">
      <c r="A2072" s="75" t="s">
        <v>3506</v>
      </c>
      <c r="B2072" s="195" t="s">
        <v>1935</v>
      </c>
      <c r="C2072" s="76">
        <v>103195</v>
      </c>
      <c r="D2072" s="76">
        <v>103195</v>
      </c>
    </row>
    <row r="2073" spans="1:4" outlineLevel="3" x14ac:dyDescent="0.35">
      <c r="A2073" s="75" t="s">
        <v>3481</v>
      </c>
      <c r="B2073" s="195" t="s">
        <v>1935</v>
      </c>
      <c r="C2073" s="76">
        <v>354605</v>
      </c>
      <c r="D2073" s="76">
        <v>354605</v>
      </c>
    </row>
    <row r="2074" spans="1:4" outlineLevel="2" x14ac:dyDescent="0.35">
      <c r="A2074" s="213" t="s">
        <v>4720</v>
      </c>
      <c r="B2074" s="196" t="s">
        <v>4629</v>
      </c>
      <c r="C2074" s="190">
        <f>SUBTOTAL(9,C2062:C2073)</f>
        <v>5598115</v>
      </c>
      <c r="D2074" s="190">
        <f>SUBTOTAL(9,D2062:D2073)</f>
        <v>5598115</v>
      </c>
    </row>
    <row r="2075" spans="1:4" outlineLevel="2" x14ac:dyDescent="0.35">
      <c r="A2075" s="75"/>
      <c r="B2075" s="196"/>
      <c r="C2075" s="76"/>
      <c r="D2075" s="76"/>
    </row>
    <row r="2076" spans="1:4" outlineLevel="3" x14ac:dyDescent="0.35">
      <c r="A2076" s="75" t="s">
        <v>3507</v>
      </c>
      <c r="B2076" s="195" t="s">
        <v>1965</v>
      </c>
      <c r="C2076" s="76">
        <v>605556</v>
      </c>
      <c r="D2076" s="76">
        <v>605556</v>
      </c>
    </row>
    <row r="2077" spans="1:4" outlineLevel="3" x14ac:dyDescent="0.35">
      <c r="A2077" s="75" t="s">
        <v>3508</v>
      </c>
      <c r="B2077" s="195" t="s">
        <v>1965</v>
      </c>
      <c r="C2077" s="76">
        <v>2306900</v>
      </c>
      <c r="D2077" s="76">
        <v>2306900</v>
      </c>
    </row>
    <row r="2078" spans="1:4" outlineLevel="3" x14ac:dyDescent="0.35">
      <c r="A2078" s="75" t="s">
        <v>1967</v>
      </c>
      <c r="B2078" s="195" t="s">
        <v>1965</v>
      </c>
      <c r="C2078" s="76">
        <v>2652935</v>
      </c>
      <c r="D2078" s="76">
        <v>2652935</v>
      </c>
    </row>
    <row r="2079" spans="1:4" outlineLevel="3" x14ac:dyDescent="0.35">
      <c r="A2079" s="75" t="s">
        <v>3509</v>
      </c>
      <c r="B2079" s="195" t="s">
        <v>1965</v>
      </c>
      <c r="C2079" s="76">
        <v>988832</v>
      </c>
      <c r="D2079" s="76">
        <v>988832</v>
      </c>
    </row>
    <row r="2080" spans="1:4" outlineLevel="3" x14ac:dyDescent="0.35">
      <c r="A2080" s="75" t="s">
        <v>3510</v>
      </c>
      <c r="B2080" s="195" t="s">
        <v>1965</v>
      </c>
      <c r="C2080" s="76">
        <v>5561460</v>
      </c>
      <c r="D2080" s="76">
        <v>5561460</v>
      </c>
    </row>
    <row r="2081" spans="1:4" outlineLevel="3" x14ac:dyDescent="0.35">
      <c r="A2081" s="75" t="s">
        <v>1955</v>
      </c>
      <c r="B2081" s="195" t="s">
        <v>1965</v>
      </c>
      <c r="C2081" s="76">
        <v>5767610</v>
      </c>
      <c r="D2081" s="76">
        <v>5767610</v>
      </c>
    </row>
    <row r="2082" spans="1:4" outlineLevel="2" x14ac:dyDescent="0.35">
      <c r="A2082" s="213" t="s">
        <v>4721</v>
      </c>
      <c r="B2082" s="196" t="s">
        <v>4629</v>
      </c>
      <c r="C2082" s="190">
        <f>SUBTOTAL(9,C2076:C2081)</f>
        <v>17883293</v>
      </c>
      <c r="D2082" s="190">
        <f>SUBTOTAL(9,D2076:D2081)</f>
        <v>17883293</v>
      </c>
    </row>
    <row r="2083" spans="1:4" outlineLevel="3" x14ac:dyDescent="0.35">
      <c r="A2083" s="75" t="s">
        <v>2673</v>
      </c>
      <c r="B2083" s="195" t="s">
        <v>3511</v>
      </c>
      <c r="C2083" s="76">
        <v>929704</v>
      </c>
      <c r="D2083" s="76">
        <v>929704</v>
      </c>
    </row>
    <row r="2084" spans="1:4" outlineLevel="3" x14ac:dyDescent="0.35">
      <c r="A2084" s="75" t="s">
        <v>3512</v>
      </c>
      <c r="B2084" s="195" t="s">
        <v>3511</v>
      </c>
      <c r="C2084" s="76">
        <v>800000</v>
      </c>
      <c r="D2084" s="76">
        <v>800000</v>
      </c>
    </row>
    <row r="2085" spans="1:4" outlineLevel="3" x14ac:dyDescent="0.35">
      <c r="A2085" s="75" t="s">
        <v>3487</v>
      </c>
      <c r="B2085" s="195" t="s">
        <v>3511</v>
      </c>
      <c r="C2085" s="76">
        <v>398018</v>
      </c>
      <c r="D2085" s="76">
        <v>398018</v>
      </c>
    </row>
    <row r="2086" spans="1:4" outlineLevel="2" x14ac:dyDescent="0.35">
      <c r="A2086" s="213" t="s">
        <v>4722</v>
      </c>
      <c r="B2086" s="196" t="s">
        <v>4629</v>
      </c>
      <c r="C2086" s="190">
        <f>SUBTOTAL(9,C2083:C2085)</f>
        <v>2127722</v>
      </c>
      <c r="D2086" s="190">
        <f>SUBTOTAL(9,D2083:D2085)</f>
        <v>2127722</v>
      </c>
    </row>
    <row r="2087" spans="1:4" ht="24.75" customHeight="1" outlineLevel="1" x14ac:dyDescent="0.35">
      <c r="A2087" s="191" t="s">
        <v>4660</v>
      </c>
      <c r="B2087" s="197" t="s">
        <v>4632</v>
      </c>
      <c r="C2087" s="192">
        <f>SUBTOTAL(9,C2020:C2085)</f>
        <v>61034201</v>
      </c>
      <c r="D2087" s="192">
        <f>SUBTOTAL(9,D2020:D2085)</f>
        <v>61034201</v>
      </c>
    </row>
    <row r="2088" spans="1:4" ht="24.75" customHeight="1" outlineLevel="1" x14ac:dyDescent="0.35">
      <c r="A2088" s="191"/>
      <c r="B2088" s="197"/>
      <c r="C2088" s="192"/>
      <c r="D2088" s="192"/>
    </row>
    <row r="2089" spans="1:4" ht="24.75" customHeight="1" outlineLevel="1" x14ac:dyDescent="0.35">
      <c r="A2089" s="189" t="s">
        <v>4672</v>
      </c>
      <c r="B2089" s="197"/>
      <c r="C2089" s="192"/>
      <c r="D2089" s="192"/>
    </row>
    <row r="2090" spans="1:4" outlineLevel="3" x14ac:dyDescent="0.35">
      <c r="A2090" s="55" t="s">
        <v>2022</v>
      </c>
      <c r="B2090" s="55" t="s">
        <v>4693</v>
      </c>
      <c r="C2090" s="50">
        <v>148334</v>
      </c>
      <c r="D2090" s="50">
        <v>148334</v>
      </c>
    </row>
    <row r="2091" spans="1:4" outlineLevel="3" x14ac:dyDescent="0.35">
      <c r="A2091" s="55" t="s">
        <v>3513</v>
      </c>
      <c r="B2091" s="55" t="s">
        <v>4693</v>
      </c>
      <c r="C2091" s="50">
        <v>1022337</v>
      </c>
      <c r="D2091" s="50">
        <v>1022337</v>
      </c>
    </row>
    <row r="2092" spans="1:4" outlineLevel="3" x14ac:dyDescent="0.35">
      <c r="A2092" s="55" t="s">
        <v>3514</v>
      </c>
      <c r="B2092" s="55" t="s">
        <v>4693</v>
      </c>
      <c r="C2092" s="50">
        <v>315000</v>
      </c>
      <c r="D2092" s="50">
        <v>315000</v>
      </c>
    </row>
    <row r="2093" spans="1:4" outlineLevel="3" x14ac:dyDescent="0.35">
      <c r="A2093" s="55" t="s">
        <v>3515</v>
      </c>
      <c r="B2093" s="55" t="s">
        <v>4710</v>
      </c>
      <c r="C2093" s="50">
        <v>2957129</v>
      </c>
      <c r="D2093" s="50">
        <v>2957129</v>
      </c>
    </row>
    <row r="2094" spans="1:4" outlineLevel="3" x14ac:dyDescent="0.35">
      <c r="A2094" s="55" t="s">
        <v>3516</v>
      </c>
      <c r="B2094" s="55" t="s">
        <v>4710</v>
      </c>
      <c r="C2094" s="50">
        <v>857138</v>
      </c>
      <c r="D2094" s="50">
        <v>857138</v>
      </c>
    </row>
    <row r="2095" spans="1:4" outlineLevel="3" x14ac:dyDescent="0.35">
      <c r="A2095" s="55" t="s">
        <v>3517</v>
      </c>
      <c r="B2095" s="55" t="s">
        <v>4710</v>
      </c>
      <c r="C2095" s="50">
        <v>600000</v>
      </c>
      <c r="D2095" s="50">
        <v>600000</v>
      </c>
    </row>
    <row r="2096" spans="1:4" outlineLevel="3" x14ac:dyDescent="0.35">
      <c r="A2096" s="55" t="s">
        <v>2038</v>
      </c>
      <c r="B2096" s="55" t="s">
        <v>4710</v>
      </c>
      <c r="C2096" s="50">
        <v>857138</v>
      </c>
      <c r="D2096" s="50">
        <v>857138</v>
      </c>
    </row>
    <row r="2097" spans="1:4" outlineLevel="3" x14ac:dyDescent="0.35">
      <c r="A2097" s="55" t="s">
        <v>3518</v>
      </c>
      <c r="B2097" s="55" t="s">
        <v>4710</v>
      </c>
      <c r="C2097" s="50">
        <v>1585707</v>
      </c>
      <c r="D2097" s="50">
        <v>1585707</v>
      </c>
    </row>
    <row r="2098" spans="1:4" outlineLevel="3" x14ac:dyDescent="0.35">
      <c r="A2098" s="55" t="s">
        <v>2034</v>
      </c>
      <c r="B2098" s="55" t="s">
        <v>4693</v>
      </c>
      <c r="C2098" s="50">
        <v>252000</v>
      </c>
      <c r="D2098" s="50">
        <v>252000</v>
      </c>
    </row>
    <row r="2099" spans="1:4" outlineLevel="3" x14ac:dyDescent="0.35">
      <c r="A2099" s="55" t="s">
        <v>2033</v>
      </c>
      <c r="B2099" s="55" t="s">
        <v>4693</v>
      </c>
      <c r="C2099" s="50">
        <v>131300</v>
      </c>
      <c r="D2099" s="50">
        <v>131300</v>
      </c>
    </row>
    <row r="2100" spans="1:4" outlineLevel="3" x14ac:dyDescent="0.35">
      <c r="A2100" s="55" t="s">
        <v>3519</v>
      </c>
      <c r="B2100" s="55" t="s">
        <v>4693</v>
      </c>
      <c r="C2100" s="50">
        <v>630019</v>
      </c>
      <c r="D2100" s="50">
        <v>630019</v>
      </c>
    </row>
    <row r="2101" spans="1:4" outlineLevel="3" x14ac:dyDescent="0.35">
      <c r="A2101" s="55" t="s">
        <v>1938</v>
      </c>
      <c r="B2101" s="55" t="s">
        <v>4693</v>
      </c>
      <c r="C2101" s="50">
        <v>149682</v>
      </c>
      <c r="D2101" s="50">
        <v>149682</v>
      </c>
    </row>
    <row r="2102" spans="1:4" outlineLevel="3" x14ac:dyDescent="0.35">
      <c r="A2102" s="55" t="s">
        <v>3520</v>
      </c>
      <c r="B2102" s="55" t="s">
        <v>4693</v>
      </c>
      <c r="C2102" s="50">
        <v>131300</v>
      </c>
      <c r="D2102" s="50">
        <v>131300</v>
      </c>
    </row>
    <row r="2103" spans="1:4" outlineLevel="3" x14ac:dyDescent="0.35">
      <c r="A2103" s="55" t="s">
        <v>595</v>
      </c>
      <c r="B2103" s="55" t="s">
        <v>4693</v>
      </c>
      <c r="C2103" s="50">
        <v>181125</v>
      </c>
      <c r="D2103" s="50">
        <v>181125</v>
      </c>
    </row>
    <row r="2104" spans="1:4" outlineLevel="3" x14ac:dyDescent="0.35">
      <c r="A2104" s="55" t="s">
        <v>2036</v>
      </c>
      <c r="B2104" s="55" t="s">
        <v>4710</v>
      </c>
      <c r="C2104" s="50">
        <v>857138</v>
      </c>
      <c r="D2104" s="50">
        <v>857138</v>
      </c>
    </row>
    <row r="2105" spans="1:4" outlineLevel="3" x14ac:dyDescent="0.35">
      <c r="A2105" s="55" t="s">
        <v>2031</v>
      </c>
      <c r="B2105" s="55" t="s">
        <v>4693</v>
      </c>
      <c r="C2105" s="50">
        <v>346500</v>
      </c>
      <c r="D2105" s="50">
        <v>346500</v>
      </c>
    </row>
    <row r="2106" spans="1:4" outlineLevel="3" x14ac:dyDescent="0.35">
      <c r="A2106" s="55" t="s">
        <v>3521</v>
      </c>
      <c r="B2106" s="55" t="s">
        <v>4693</v>
      </c>
      <c r="C2106" s="50">
        <v>380000</v>
      </c>
      <c r="D2106" s="50">
        <v>380000</v>
      </c>
    </row>
    <row r="2107" spans="1:4" outlineLevel="3" x14ac:dyDescent="0.35">
      <c r="A2107" s="55" t="s">
        <v>3522</v>
      </c>
      <c r="B2107" s="55" t="s">
        <v>4693</v>
      </c>
      <c r="C2107" s="50">
        <v>157560</v>
      </c>
      <c r="D2107" s="50">
        <v>157560</v>
      </c>
    </row>
    <row r="2108" spans="1:4" outlineLevel="3" x14ac:dyDescent="0.35">
      <c r="A2108" s="55" t="s">
        <v>2030</v>
      </c>
      <c r="B2108" s="55" t="s">
        <v>4693</v>
      </c>
      <c r="C2108" s="50">
        <v>400000</v>
      </c>
      <c r="D2108" s="50">
        <v>400000</v>
      </c>
    </row>
    <row r="2109" spans="1:4" outlineLevel="3" x14ac:dyDescent="0.35">
      <c r="A2109" s="55" t="s">
        <v>3523</v>
      </c>
      <c r="B2109" s="55" t="s">
        <v>4693</v>
      </c>
      <c r="C2109" s="50">
        <v>157560</v>
      </c>
      <c r="D2109" s="50">
        <v>157560</v>
      </c>
    </row>
    <row r="2110" spans="1:4" outlineLevel="3" x14ac:dyDescent="0.35">
      <c r="A2110" s="55" t="s">
        <v>2026</v>
      </c>
      <c r="B2110" s="55" t="s">
        <v>4693</v>
      </c>
      <c r="C2110" s="50">
        <v>580000</v>
      </c>
      <c r="D2110" s="50">
        <v>580000</v>
      </c>
    </row>
    <row r="2111" spans="1:4" outlineLevel="3" x14ac:dyDescent="0.35">
      <c r="A2111" s="55" t="s">
        <v>3524</v>
      </c>
      <c r="B2111" s="55" t="s">
        <v>4693</v>
      </c>
      <c r="C2111" s="50">
        <v>131300</v>
      </c>
      <c r="D2111" s="50">
        <v>131300</v>
      </c>
    </row>
    <row r="2112" spans="1:4" outlineLevel="3" x14ac:dyDescent="0.35">
      <c r="A2112" s="55" t="s">
        <v>3525</v>
      </c>
      <c r="B2112" s="55" t="s">
        <v>4693</v>
      </c>
      <c r="C2112" s="50">
        <v>315000</v>
      </c>
      <c r="D2112" s="50">
        <v>315000</v>
      </c>
    </row>
    <row r="2113" spans="1:4" outlineLevel="3" x14ac:dyDescent="0.35">
      <c r="A2113" s="55" t="s">
        <v>3526</v>
      </c>
      <c r="B2113" s="55" t="s">
        <v>4693</v>
      </c>
      <c r="C2113" s="50">
        <v>131300</v>
      </c>
      <c r="D2113" s="50">
        <v>131300</v>
      </c>
    </row>
    <row r="2114" spans="1:4" outlineLevel="3" x14ac:dyDescent="0.35">
      <c r="A2114" s="55" t="s">
        <v>3527</v>
      </c>
      <c r="B2114" s="55" t="s">
        <v>4710</v>
      </c>
      <c r="C2114" s="50">
        <v>857138</v>
      </c>
      <c r="D2114" s="50">
        <v>857138</v>
      </c>
    </row>
    <row r="2115" spans="1:4" outlineLevel="3" x14ac:dyDescent="0.35">
      <c r="A2115" s="55" t="s">
        <v>3528</v>
      </c>
      <c r="B2115" s="55" t="s">
        <v>4710</v>
      </c>
      <c r="C2115" s="50">
        <v>857138</v>
      </c>
      <c r="D2115" s="50">
        <v>857138</v>
      </c>
    </row>
    <row r="2116" spans="1:4" outlineLevel="3" x14ac:dyDescent="0.35">
      <c r="A2116" s="55" t="s">
        <v>3529</v>
      </c>
      <c r="B2116" s="55" t="s">
        <v>4693</v>
      </c>
      <c r="C2116" s="50">
        <v>370872</v>
      </c>
      <c r="D2116" s="50">
        <v>370872</v>
      </c>
    </row>
    <row r="2117" spans="1:4" outlineLevel="1" x14ac:dyDescent="0.35">
      <c r="A2117" s="181" t="s">
        <v>4672</v>
      </c>
      <c r="B2117" s="181" t="s">
        <v>4632</v>
      </c>
      <c r="C2117" s="180">
        <f>SUBTOTAL(9,C2090:C2116)</f>
        <v>15359715</v>
      </c>
      <c r="D2117" s="180">
        <f>SUBTOTAL(9,D2090:D2116)</f>
        <v>15359715</v>
      </c>
    </row>
    <row r="2118" spans="1:4" outlineLevel="1" x14ac:dyDescent="0.35">
      <c r="A2118" s="181"/>
      <c r="B2118" s="181"/>
      <c r="C2118" s="180"/>
      <c r="D2118" s="180"/>
    </row>
    <row r="2119" spans="1:4" outlineLevel="1" x14ac:dyDescent="0.35">
      <c r="A2119" s="173" t="s">
        <v>4667</v>
      </c>
      <c r="B2119" s="181"/>
      <c r="C2119" s="180"/>
      <c r="D2119" s="180"/>
    </row>
    <row r="2120" spans="1:4" outlineLevel="3" x14ac:dyDescent="0.35">
      <c r="A2120" s="55" t="s">
        <v>1881</v>
      </c>
      <c r="B2120" s="198" t="s">
        <v>3530</v>
      </c>
      <c r="C2120" s="50">
        <v>312769</v>
      </c>
      <c r="D2120" s="50">
        <v>312769</v>
      </c>
    </row>
    <row r="2121" spans="1:4" outlineLevel="3" x14ac:dyDescent="0.35">
      <c r="A2121" s="55" t="s">
        <v>1880</v>
      </c>
      <c r="B2121" s="198" t="s">
        <v>3530</v>
      </c>
      <c r="C2121" s="50">
        <v>625534</v>
      </c>
      <c r="D2121" s="50">
        <v>625534</v>
      </c>
    </row>
    <row r="2122" spans="1:4" outlineLevel="3" x14ac:dyDescent="0.35">
      <c r="A2122" s="55" t="s">
        <v>3531</v>
      </c>
      <c r="B2122" s="198" t="s">
        <v>3530</v>
      </c>
      <c r="C2122" s="50">
        <v>312769</v>
      </c>
      <c r="D2122" s="50">
        <v>312769</v>
      </c>
    </row>
    <row r="2123" spans="1:4" outlineLevel="3" x14ac:dyDescent="0.35">
      <c r="A2123" s="55" t="s">
        <v>3532</v>
      </c>
      <c r="B2123" s="198" t="s">
        <v>3530</v>
      </c>
      <c r="C2123" s="50">
        <v>625534</v>
      </c>
      <c r="D2123" s="50">
        <v>625534</v>
      </c>
    </row>
    <row r="2124" spans="1:4" outlineLevel="3" x14ac:dyDescent="0.35">
      <c r="A2124" s="55" t="s">
        <v>3519</v>
      </c>
      <c r="B2124" s="198" t="s">
        <v>3530</v>
      </c>
      <c r="C2124" s="50">
        <v>781922</v>
      </c>
      <c r="D2124" s="50">
        <v>781922</v>
      </c>
    </row>
    <row r="2125" spans="1:4" outlineLevel="3" x14ac:dyDescent="0.35">
      <c r="A2125" s="55" t="s">
        <v>3533</v>
      </c>
      <c r="B2125" s="198" t="s">
        <v>3530</v>
      </c>
      <c r="C2125" s="50">
        <v>625534</v>
      </c>
      <c r="D2125" s="50">
        <v>625534</v>
      </c>
    </row>
    <row r="2126" spans="1:4" outlineLevel="3" x14ac:dyDescent="0.35">
      <c r="A2126" s="55" t="s">
        <v>2630</v>
      </c>
      <c r="B2126" s="198" t="s">
        <v>3530</v>
      </c>
      <c r="C2126" s="50">
        <v>312768</v>
      </c>
      <c r="D2126" s="50">
        <v>312768</v>
      </c>
    </row>
    <row r="2127" spans="1:4" outlineLevel="3" x14ac:dyDescent="0.35">
      <c r="A2127" s="55" t="s">
        <v>3534</v>
      </c>
      <c r="B2127" s="198" t="s">
        <v>3530</v>
      </c>
      <c r="C2127" s="50">
        <v>312769</v>
      </c>
      <c r="D2127" s="50">
        <v>312769</v>
      </c>
    </row>
    <row r="2128" spans="1:4" outlineLevel="3" x14ac:dyDescent="0.35">
      <c r="A2128" s="55" t="s">
        <v>1978</v>
      </c>
      <c r="B2128" s="198" t="s">
        <v>3530</v>
      </c>
      <c r="C2128" s="50">
        <v>312769</v>
      </c>
      <c r="D2128" s="50">
        <v>312769</v>
      </c>
    </row>
    <row r="2129" spans="1:4" outlineLevel="3" x14ac:dyDescent="0.35">
      <c r="A2129" s="55" t="s">
        <v>3535</v>
      </c>
      <c r="B2129" s="198" t="s">
        <v>3530</v>
      </c>
      <c r="C2129" s="50">
        <v>3438306</v>
      </c>
      <c r="D2129" s="50">
        <v>3438306</v>
      </c>
    </row>
    <row r="2130" spans="1:4" outlineLevel="3" x14ac:dyDescent="0.35">
      <c r="A2130" s="55" t="s">
        <v>3536</v>
      </c>
      <c r="B2130" s="198" t="s">
        <v>3530</v>
      </c>
      <c r="C2130" s="50">
        <v>156384</v>
      </c>
      <c r="D2130" s="50">
        <v>156384</v>
      </c>
    </row>
    <row r="2131" spans="1:4" outlineLevel="3" x14ac:dyDescent="0.35">
      <c r="A2131" s="55" t="s">
        <v>3537</v>
      </c>
      <c r="B2131" s="198" t="s">
        <v>3530</v>
      </c>
      <c r="C2131" s="50">
        <v>625534</v>
      </c>
      <c r="D2131" s="50">
        <v>625534</v>
      </c>
    </row>
    <row r="2132" spans="1:4" outlineLevel="3" x14ac:dyDescent="0.35">
      <c r="A2132" s="55" t="s">
        <v>3529</v>
      </c>
      <c r="B2132" s="198" t="s">
        <v>3530</v>
      </c>
      <c r="C2132" s="50">
        <v>2419808</v>
      </c>
      <c r="D2132" s="50">
        <v>2419808</v>
      </c>
    </row>
    <row r="2133" spans="1:4" outlineLevel="3" x14ac:dyDescent="0.35">
      <c r="A2133" s="55" t="s">
        <v>2385</v>
      </c>
      <c r="B2133" s="198" t="s">
        <v>3530</v>
      </c>
      <c r="C2133" s="50">
        <v>312769</v>
      </c>
      <c r="D2133" s="50">
        <v>312769</v>
      </c>
    </row>
    <row r="2134" spans="1:4" outlineLevel="3" x14ac:dyDescent="0.35">
      <c r="A2134" s="55" t="s">
        <v>3538</v>
      </c>
      <c r="B2134" s="198" t="s">
        <v>3530</v>
      </c>
      <c r="C2134" s="50">
        <v>156384</v>
      </c>
      <c r="D2134" s="50">
        <v>156384</v>
      </c>
    </row>
    <row r="2135" spans="1:4" outlineLevel="3" x14ac:dyDescent="0.35">
      <c r="A2135" s="55" t="s">
        <v>554</v>
      </c>
      <c r="B2135" s="198" t="s">
        <v>3530</v>
      </c>
      <c r="C2135" s="50">
        <v>156384</v>
      </c>
      <c r="D2135" s="50">
        <v>156384</v>
      </c>
    </row>
    <row r="2136" spans="1:4" outlineLevel="3" x14ac:dyDescent="0.35">
      <c r="A2136" s="55" t="s">
        <v>3539</v>
      </c>
      <c r="B2136" s="198" t="s">
        <v>3530</v>
      </c>
      <c r="C2136" s="50">
        <v>156384</v>
      </c>
      <c r="D2136" s="50">
        <v>156384</v>
      </c>
    </row>
    <row r="2137" spans="1:4" outlineLevel="3" x14ac:dyDescent="0.35">
      <c r="A2137" s="55" t="s">
        <v>2390</v>
      </c>
      <c r="B2137" s="198" t="s">
        <v>3530</v>
      </c>
      <c r="C2137" s="50">
        <v>156384</v>
      </c>
      <c r="D2137" s="50">
        <v>156384</v>
      </c>
    </row>
    <row r="2138" spans="1:4" outlineLevel="3" x14ac:dyDescent="0.35">
      <c r="A2138" s="55" t="s">
        <v>3540</v>
      </c>
      <c r="B2138" s="198" t="s">
        <v>3530</v>
      </c>
      <c r="C2138" s="50">
        <v>469153</v>
      </c>
      <c r="D2138" s="50">
        <v>469153</v>
      </c>
    </row>
    <row r="2139" spans="1:4" outlineLevel="3" x14ac:dyDescent="0.35">
      <c r="A2139" s="55" t="s">
        <v>3541</v>
      </c>
      <c r="B2139" s="198" t="s">
        <v>3530</v>
      </c>
      <c r="C2139" s="50">
        <v>234577</v>
      </c>
      <c r="D2139" s="50">
        <v>234577</v>
      </c>
    </row>
    <row r="2140" spans="1:4" outlineLevel="3" x14ac:dyDescent="0.35">
      <c r="A2140" s="55" t="s">
        <v>3542</v>
      </c>
      <c r="B2140" s="198" t="s">
        <v>3530</v>
      </c>
      <c r="C2140" s="50">
        <v>234577</v>
      </c>
      <c r="D2140" s="50">
        <v>234577</v>
      </c>
    </row>
    <row r="2141" spans="1:4" outlineLevel="3" x14ac:dyDescent="0.35">
      <c r="A2141" s="55" t="s">
        <v>3543</v>
      </c>
      <c r="B2141" s="198" t="s">
        <v>3530</v>
      </c>
      <c r="C2141" s="50">
        <v>234577</v>
      </c>
      <c r="D2141" s="50">
        <v>234577</v>
      </c>
    </row>
    <row r="2142" spans="1:4" outlineLevel="3" x14ac:dyDescent="0.35">
      <c r="A2142" s="55" t="s">
        <v>3544</v>
      </c>
      <c r="B2142" s="198" t="s">
        <v>3530</v>
      </c>
      <c r="C2142" s="50">
        <v>156384</v>
      </c>
      <c r="D2142" s="50">
        <v>156384</v>
      </c>
    </row>
    <row r="2143" spans="1:4" outlineLevel="3" x14ac:dyDescent="0.35">
      <c r="A2143" s="55" t="s">
        <v>3545</v>
      </c>
      <c r="B2143" s="198" t="s">
        <v>3530</v>
      </c>
      <c r="C2143" s="50">
        <v>218938</v>
      </c>
      <c r="D2143" s="50">
        <v>218938</v>
      </c>
    </row>
    <row r="2144" spans="1:4" outlineLevel="3" x14ac:dyDescent="0.35">
      <c r="A2144" s="55" t="s">
        <v>3546</v>
      </c>
      <c r="B2144" s="198" t="s">
        <v>3530</v>
      </c>
      <c r="C2144" s="50">
        <v>781922</v>
      </c>
      <c r="D2144" s="50">
        <v>781922</v>
      </c>
    </row>
    <row r="2145" spans="1:4" outlineLevel="2" x14ac:dyDescent="0.35">
      <c r="A2145" s="207" t="s">
        <v>4723</v>
      </c>
      <c r="B2145" s="199" t="s">
        <v>4629</v>
      </c>
      <c r="C2145" s="179">
        <f>SUBTOTAL(9,C2120:C2144)</f>
        <v>14130833</v>
      </c>
      <c r="D2145" s="179">
        <f>SUBTOTAL(9,D2120:D2144)</f>
        <v>14130833</v>
      </c>
    </row>
    <row r="2146" spans="1:4" outlineLevel="2" x14ac:dyDescent="0.35">
      <c r="A2146" s="173"/>
      <c r="B2146" s="199"/>
      <c r="C2146" s="179"/>
      <c r="D2146" s="179"/>
    </row>
    <row r="2147" spans="1:4" outlineLevel="3" x14ac:dyDescent="0.35">
      <c r="A2147" s="55" t="s">
        <v>3547</v>
      </c>
      <c r="B2147" s="198" t="s">
        <v>3548</v>
      </c>
      <c r="C2147" s="57">
        <v>291647</v>
      </c>
      <c r="D2147" s="57">
        <v>291647</v>
      </c>
    </row>
    <row r="2148" spans="1:4" outlineLevel="3" x14ac:dyDescent="0.35">
      <c r="A2148" s="55" t="s">
        <v>3549</v>
      </c>
      <c r="B2148" s="198" t="s">
        <v>3548</v>
      </c>
      <c r="C2148" s="57">
        <v>177539</v>
      </c>
      <c r="D2148" s="57">
        <v>177539</v>
      </c>
    </row>
    <row r="2149" spans="1:4" outlineLevel="3" x14ac:dyDescent="0.35">
      <c r="A2149" s="55" t="s">
        <v>3550</v>
      </c>
      <c r="B2149" s="198" t="s">
        <v>3548</v>
      </c>
      <c r="C2149" s="57">
        <v>86658</v>
      </c>
      <c r="D2149" s="57">
        <v>86658</v>
      </c>
    </row>
    <row r="2150" spans="1:4" outlineLevel="3" x14ac:dyDescent="0.35">
      <c r="A2150" s="55" t="s">
        <v>3551</v>
      </c>
      <c r="B2150" s="198" t="s">
        <v>3548</v>
      </c>
      <c r="C2150" s="50">
        <v>204989</v>
      </c>
      <c r="D2150" s="50">
        <v>204989</v>
      </c>
    </row>
    <row r="2151" spans="1:4" outlineLevel="3" x14ac:dyDescent="0.35">
      <c r="A2151" s="55" t="s">
        <v>3552</v>
      </c>
      <c r="B2151" s="198" t="s">
        <v>3548</v>
      </c>
      <c r="C2151" s="50">
        <v>248318</v>
      </c>
      <c r="D2151" s="50">
        <v>248318</v>
      </c>
    </row>
    <row r="2152" spans="1:4" outlineLevel="3" x14ac:dyDescent="0.35">
      <c r="A2152" s="55" t="s">
        <v>3553</v>
      </c>
      <c r="B2152" s="198" t="s">
        <v>3548</v>
      </c>
      <c r="C2152" s="50">
        <v>377918</v>
      </c>
      <c r="D2152" s="50">
        <v>377918</v>
      </c>
    </row>
    <row r="2153" spans="1:4" outlineLevel="3" x14ac:dyDescent="0.35">
      <c r="A2153" s="55" t="s">
        <v>578</v>
      </c>
      <c r="B2153" s="198" t="s">
        <v>3548</v>
      </c>
      <c r="C2153" s="50">
        <v>273806</v>
      </c>
      <c r="D2153" s="50">
        <v>273806</v>
      </c>
    </row>
    <row r="2154" spans="1:4" outlineLevel="3" x14ac:dyDescent="0.35">
      <c r="A2154" s="55" t="s">
        <v>3554</v>
      </c>
      <c r="B2154" s="198" t="s">
        <v>3548</v>
      </c>
      <c r="C2154" s="50">
        <v>261062</v>
      </c>
      <c r="D2154" s="50">
        <v>261062</v>
      </c>
    </row>
    <row r="2155" spans="1:4" outlineLevel="3" x14ac:dyDescent="0.35">
      <c r="A2155" s="55" t="s">
        <v>3555</v>
      </c>
      <c r="B2155" s="198" t="s">
        <v>3548</v>
      </c>
      <c r="C2155" s="50">
        <v>181858</v>
      </c>
      <c r="D2155" s="50">
        <v>181858</v>
      </c>
    </row>
    <row r="2156" spans="1:4" outlineLevel="3" x14ac:dyDescent="0.35">
      <c r="A2156" s="55" t="s">
        <v>3556</v>
      </c>
      <c r="B2156" s="198" t="s">
        <v>3548</v>
      </c>
      <c r="C2156" s="50">
        <v>486314</v>
      </c>
      <c r="D2156" s="50">
        <v>486314</v>
      </c>
    </row>
    <row r="2157" spans="1:4" outlineLevel="3" x14ac:dyDescent="0.35">
      <c r="A2157" s="55" t="s">
        <v>3557</v>
      </c>
      <c r="B2157" s="198" t="s">
        <v>3548</v>
      </c>
      <c r="C2157" s="50">
        <v>231682</v>
      </c>
      <c r="D2157" s="50">
        <v>231682</v>
      </c>
    </row>
    <row r="2158" spans="1:4" outlineLevel="3" x14ac:dyDescent="0.35">
      <c r="A2158" s="55" t="s">
        <v>3558</v>
      </c>
      <c r="B2158" s="198" t="s">
        <v>3548</v>
      </c>
      <c r="C2158" s="50">
        <v>248318</v>
      </c>
      <c r="D2158" s="50">
        <v>248318</v>
      </c>
    </row>
    <row r="2159" spans="1:4" outlineLevel="3" x14ac:dyDescent="0.35">
      <c r="A2159" s="55" t="s">
        <v>3559</v>
      </c>
      <c r="B2159" s="198" t="s">
        <v>3548</v>
      </c>
      <c r="C2159" s="50">
        <v>721401</v>
      </c>
      <c r="D2159" s="50">
        <v>721401</v>
      </c>
    </row>
    <row r="2160" spans="1:4" outlineLevel="3" x14ac:dyDescent="0.35">
      <c r="A2160" s="55" t="s">
        <v>2630</v>
      </c>
      <c r="B2160" s="198" t="s">
        <v>3548</v>
      </c>
      <c r="C2160" s="50">
        <v>1295572</v>
      </c>
      <c r="D2160" s="50">
        <v>1295572</v>
      </c>
    </row>
    <row r="2161" spans="1:4" outlineLevel="3" x14ac:dyDescent="0.35">
      <c r="A2161" s="55" t="s">
        <v>3560</v>
      </c>
      <c r="B2161" s="198" t="s">
        <v>3548</v>
      </c>
      <c r="C2161" s="50">
        <v>1399107</v>
      </c>
      <c r="D2161" s="50">
        <v>1399107</v>
      </c>
    </row>
    <row r="2162" spans="1:4" outlineLevel="3" x14ac:dyDescent="0.35">
      <c r="A2162" s="55" t="s">
        <v>3561</v>
      </c>
      <c r="B2162" s="198" t="s">
        <v>3548</v>
      </c>
      <c r="C2162" s="50">
        <v>594954</v>
      </c>
      <c r="D2162" s="50">
        <v>594954</v>
      </c>
    </row>
    <row r="2163" spans="1:4" outlineLevel="3" x14ac:dyDescent="0.35">
      <c r="A2163" s="55" t="s">
        <v>3562</v>
      </c>
      <c r="B2163" s="198" t="s">
        <v>3548</v>
      </c>
      <c r="C2163" s="50">
        <v>919322</v>
      </c>
      <c r="D2163" s="50">
        <v>919322</v>
      </c>
    </row>
    <row r="2164" spans="1:4" outlineLevel="3" x14ac:dyDescent="0.35">
      <c r="A2164" s="55" t="s">
        <v>3563</v>
      </c>
      <c r="B2164" s="198" t="s">
        <v>3548</v>
      </c>
      <c r="C2164" s="50">
        <v>485356</v>
      </c>
      <c r="D2164" s="50">
        <v>485356</v>
      </c>
    </row>
    <row r="2165" spans="1:4" outlineLevel="3" x14ac:dyDescent="0.35">
      <c r="A2165" s="55" t="s">
        <v>1959</v>
      </c>
      <c r="B2165" s="198" t="s">
        <v>3548</v>
      </c>
      <c r="C2165" s="50">
        <v>173318</v>
      </c>
      <c r="D2165" s="50">
        <v>173318</v>
      </c>
    </row>
    <row r="2166" spans="1:4" outlineLevel="3" x14ac:dyDescent="0.35">
      <c r="A2166" s="55" t="s">
        <v>3564</v>
      </c>
      <c r="B2166" s="198" t="s">
        <v>3548</v>
      </c>
      <c r="C2166" s="50">
        <v>1607852</v>
      </c>
      <c r="D2166" s="50">
        <v>1607852</v>
      </c>
    </row>
    <row r="2167" spans="1:4" outlineLevel="3" x14ac:dyDescent="0.35">
      <c r="A2167" s="55" t="s">
        <v>3565</v>
      </c>
      <c r="B2167" s="198" t="s">
        <v>3548</v>
      </c>
      <c r="C2167" s="50">
        <v>875920</v>
      </c>
      <c r="D2167" s="50">
        <v>875920</v>
      </c>
    </row>
    <row r="2168" spans="1:4" ht="16.899999999999999" customHeight="1" outlineLevel="3" x14ac:dyDescent="0.35">
      <c r="A2168" s="55" t="s">
        <v>2032</v>
      </c>
      <c r="B2168" s="198" t="s">
        <v>3548</v>
      </c>
      <c r="C2168" s="50">
        <v>272735</v>
      </c>
      <c r="D2168" s="50">
        <v>272735</v>
      </c>
    </row>
    <row r="2169" spans="1:4" outlineLevel="3" x14ac:dyDescent="0.35">
      <c r="A2169" s="55" t="s">
        <v>3566</v>
      </c>
      <c r="B2169" s="198" t="s">
        <v>3548</v>
      </c>
      <c r="C2169" s="50">
        <v>263086</v>
      </c>
      <c r="D2169" s="50">
        <v>263086</v>
      </c>
    </row>
    <row r="2170" spans="1:4" outlineLevel="3" x14ac:dyDescent="0.35">
      <c r="A2170" s="55" t="s">
        <v>3567</v>
      </c>
      <c r="B2170" s="198" t="s">
        <v>3548</v>
      </c>
      <c r="C2170" s="50">
        <v>747883</v>
      </c>
      <c r="D2170" s="50">
        <v>747883</v>
      </c>
    </row>
    <row r="2171" spans="1:4" outlineLevel="3" x14ac:dyDescent="0.35">
      <c r="A2171" s="55" t="s">
        <v>3568</v>
      </c>
      <c r="B2171" s="198" t="s">
        <v>3548</v>
      </c>
      <c r="C2171" s="50">
        <v>275541</v>
      </c>
      <c r="D2171" s="50">
        <v>275541</v>
      </c>
    </row>
    <row r="2172" spans="1:4" outlineLevel="3" x14ac:dyDescent="0.35">
      <c r="A2172" s="55" t="s">
        <v>3569</v>
      </c>
      <c r="B2172" s="198" t="s">
        <v>3548</v>
      </c>
      <c r="C2172" s="50">
        <v>173318</v>
      </c>
      <c r="D2172" s="50">
        <v>173318</v>
      </c>
    </row>
    <row r="2173" spans="1:4" outlineLevel="3" x14ac:dyDescent="0.35">
      <c r="A2173" s="55" t="s">
        <v>3570</v>
      </c>
      <c r="B2173" s="198" t="s">
        <v>3548</v>
      </c>
      <c r="C2173" s="50">
        <v>539067</v>
      </c>
      <c r="D2173" s="50">
        <v>539067</v>
      </c>
    </row>
    <row r="2174" spans="1:4" outlineLevel="3" x14ac:dyDescent="0.35">
      <c r="A2174" s="55" t="s">
        <v>3571</v>
      </c>
      <c r="B2174" s="198" t="s">
        <v>3548</v>
      </c>
      <c r="C2174" s="50">
        <v>1247001</v>
      </c>
      <c r="D2174" s="50">
        <v>1247001</v>
      </c>
    </row>
    <row r="2175" spans="1:4" outlineLevel="3" x14ac:dyDescent="0.35">
      <c r="A2175" s="55" t="s">
        <v>858</v>
      </c>
      <c r="B2175" s="198" t="s">
        <v>3548</v>
      </c>
      <c r="C2175" s="50">
        <v>569466</v>
      </c>
      <c r="D2175" s="50">
        <v>569466</v>
      </c>
    </row>
    <row r="2176" spans="1:4" outlineLevel="3" x14ac:dyDescent="0.35">
      <c r="A2176" s="55" t="s">
        <v>3572</v>
      </c>
      <c r="B2176" s="198" t="s">
        <v>3548</v>
      </c>
      <c r="C2176" s="50">
        <v>435844</v>
      </c>
      <c r="D2176" s="50">
        <v>435844</v>
      </c>
    </row>
    <row r="2177" spans="1:4" outlineLevel="3" x14ac:dyDescent="0.35">
      <c r="A2177" s="55" t="s">
        <v>3573</v>
      </c>
      <c r="B2177" s="198" t="s">
        <v>3548</v>
      </c>
      <c r="C2177" s="50">
        <v>248318</v>
      </c>
      <c r="D2177" s="50">
        <v>248318</v>
      </c>
    </row>
    <row r="2178" spans="1:4" outlineLevel="3" x14ac:dyDescent="0.35">
      <c r="A2178" s="55" t="s">
        <v>3574</v>
      </c>
      <c r="B2178" s="198" t="s">
        <v>3548</v>
      </c>
      <c r="C2178" s="50">
        <v>204998</v>
      </c>
      <c r="D2178" s="50">
        <v>204998</v>
      </c>
    </row>
    <row r="2179" spans="1:4" outlineLevel="3" x14ac:dyDescent="0.35">
      <c r="A2179" s="55" t="s">
        <v>3575</v>
      </c>
      <c r="B2179" s="198" t="s">
        <v>3548</v>
      </c>
      <c r="C2179" s="50">
        <v>248318</v>
      </c>
      <c r="D2179" s="50">
        <v>248318</v>
      </c>
    </row>
    <row r="2180" spans="1:4" ht="17.5" customHeight="1" outlineLevel="3" x14ac:dyDescent="0.35">
      <c r="A2180" s="55" t="s">
        <v>3576</v>
      </c>
      <c r="B2180" s="198" t="s">
        <v>3548</v>
      </c>
      <c r="C2180" s="50">
        <v>319401</v>
      </c>
      <c r="D2180" s="50">
        <v>319401</v>
      </c>
    </row>
    <row r="2181" spans="1:4" outlineLevel="3" x14ac:dyDescent="0.35">
      <c r="A2181" s="55" t="s">
        <v>3577</v>
      </c>
      <c r="B2181" s="198" t="s">
        <v>3548</v>
      </c>
      <c r="C2181" s="50">
        <v>244405</v>
      </c>
      <c r="D2181" s="50">
        <v>244405</v>
      </c>
    </row>
    <row r="2182" spans="1:4" outlineLevel="3" x14ac:dyDescent="0.35">
      <c r="A2182" s="55" t="s">
        <v>2180</v>
      </c>
      <c r="B2182" s="198" t="s">
        <v>3548</v>
      </c>
      <c r="C2182" s="50">
        <v>787483</v>
      </c>
      <c r="D2182" s="50">
        <v>787483</v>
      </c>
    </row>
    <row r="2183" spans="1:4" outlineLevel="3" x14ac:dyDescent="0.35">
      <c r="A2183" s="55" t="s">
        <v>3578</v>
      </c>
      <c r="B2183" s="198" t="s">
        <v>3548</v>
      </c>
      <c r="C2183" s="50">
        <v>880902</v>
      </c>
      <c r="D2183" s="50">
        <v>880902</v>
      </c>
    </row>
    <row r="2184" spans="1:4" outlineLevel="3" x14ac:dyDescent="0.35">
      <c r="A2184" s="55" t="s">
        <v>3579</v>
      </c>
      <c r="B2184" s="198" t="s">
        <v>3548</v>
      </c>
      <c r="C2184" s="50">
        <v>3712500</v>
      </c>
      <c r="D2184" s="50">
        <v>3712500</v>
      </c>
    </row>
    <row r="2185" spans="1:4" outlineLevel="3" x14ac:dyDescent="0.35">
      <c r="A2185" s="55" t="s">
        <v>3580</v>
      </c>
      <c r="B2185" s="198" t="s">
        <v>3548</v>
      </c>
      <c r="C2185" s="50">
        <v>3712500</v>
      </c>
      <c r="D2185" s="50">
        <v>3712500</v>
      </c>
    </row>
    <row r="2186" spans="1:4" outlineLevel="3" x14ac:dyDescent="0.35">
      <c r="A2186" s="55" t="s">
        <v>3581</v>
      </c>
      <c r="B2186" s="198" t="s">
        <v>3548</v>
      </c>
      <c r="C2186" s="50">
        <v>82836</v>
      </c>
      <c r="D2186" s="50">
        <v>82836</v>
      </c>
    </row>
    <row r="2187" spans="1:4" outlineLevel="3" x14ac:dyDescent="0.35">
      <c r="A2187" s="55" t="s">
        <v>1880</v>
      </c>
      <c r="B2187" s="198" t="s">
        <v>3548</v>
      </c>
      <c r="C2187" s="50">
        <v>127440</v>
      </c>
      <c r="D2187" s="50">
        <v>127440</v>
      </c>
    </row>
    <row r="2188" spans="1:4" outlineLevel="3" x14ac:dyDescent="0.35">
      <c r="A2188" s="55" t="s">
        <v>3582</v>
      </c>
      <c r="B2188" s="198" t="s">
        <v>3548</v>
      </c>
      <c r="C2188" s="50">
        <v>4000000</v>
      </c>
      <c r="D2188" s="50">
        <v>4000000</v>
      </c>
    </row>
    <row r="2189" spans="1:4" outlineLevel="3" x14ac:dyDescent="0.35">
      <c r="A2189" s="55" t="s">
        <v>14</v>
      </c>
      <c r="B2189" s="198" t="s">
        <v>3548</v>
      </c>
      <c r="C2189" s="50">
        <v>419496</v>
      </c>
      <c r="D2189" s="50">
        <v>419496</v>
      </c>
    </row>
    <row r="2190" spans="1:4" outlineLevel="3" x14ac:dyDescent="0.35">
      <c r="A2190" s="55" t="s">
        <v>3583</v>
      </c>
      <c r="B2190" s="198" t="s">
        <v>3548</v>
      </c>
      <c r="C2190" s="50">
        <v>12960000</v>
      </c>
      <c r="D2190" s="50">
        <v>12960000</v>
      </c>
    </row>
    <row r="2191" spans="1:4" outlineLevel="3" x14ac:dyDescent="0.35">
      <c r="A2191" s="55" t="s">
        <v>3584</v>
      </c>
      <c r="B2191" s="198" t="s">
        <v>3548</v>
      </c>
      <c r="C2191" s="50">
        <v>1226016</v>
      </c>
      <c r="D2191" s="50">
        <v>1226016</v>
      </c>
    </row>
    <row r="2192" spans="1:4" outlineLevel="3" x14ac:dyDescent="0.35">
      <c r="A2192" s="55" t="s">
        <v>3585</v>
      </c>
      <c r="B2192" s="198" t="s">
        <v>3548</v>
      </c>
      <c r="C2192" s="50">
        <v>87192</v>
      </c>
      <c r="D2192" s="50">
        <v>87192</v>
      </c>
    </row>
    <row r="2193" spans="1:4" outlineLevel="3" x14ac:dyDescent="0.35">
      <c r="A2193" s="55" t="s">
        <v>3586</v>
      </c>
      <c r="B2193" s="198" t="s">
        <v>3548</v>
      </c>
      <c r="C2193" s="50">
        <v>11920000</v>
      </c>
      <c r="D2193" s="50">
        <v>11920000</v>
      </c>
    </row>
    <row r="2194" spans="1:4" outlineLevel="3" x14ac:dyDescent="0.35">
      <c r="A2194" s="55" t="s">
        <v>3587</v>
      </c>
      <c r="B2194" s="198" t="s">
        <v>3548</v>
      </c>
      <c r="C2194" s="50">
        <v>43596</v>
      </c>
      <c r="D2194" s="50">
        <v>43596</v>
      </c>
    </row>
    <row r="2195" spans="1:4" outlineLevel="3" x14ac:dyDescent="0.35">
      <c r="A2195" s="55" t="s">
        <v>591</v>
      </c>
      <c r="B2195" s="198" t="s">
        <v>3548</v>
      </c>
      <c r="C2195" s="50">
        <v>155700</v>
      </c>
      <c r="D2195" s="50">
        <v>155700</v>
      </c>
    </row>
    <row r="2196" spans="1:4" outlineLevel="3" x14ac:dyDescent="0.35">
      <c r="A2196" s="55" t="s">
        <v>3588</v>
      </c>
      <c r="B2196" s="198" t="s">
        <v>3548</v>
      </c>
      <c r="C2196" s="50">
        <v>155477</v>
      </c>
      <c r="D2196" s="50">
        <v>155477</v>
      </c>
    </row>
    <row r="2197" spans="1:4" outlineLevel="3" x14ac:dyDescent="0.35">
      <c r="A2197" s="55" t="s">
        <v>3589</v>
      </c>
      <c r="B2197" s="198" t="s">
        <v>3548</v>
      </c>
      <c r="C2197" s="50">
        <v>165672</v>
      </c>
      <c r="D2197" s="50">
        <v>165672</v>
      </c>
    </row>
    <row r="2198" spans="1:4" outlineLevel="3" x14ac:dyDescent="0.35">
      <c r="A2198" s="55" t="s">
        <v>3590</v>
      </c>
      <c r="B2198" s="198" t="s">
        <v>3548</v>
      </c>
      <c r="C2198" s="50">
        <v>57773</v>
      </c>
      <c r="D2198" s="50">
        <v>57773</v>
      </c>
    </row>
    <row r="2199" spans="1:4" outlineLevel="3" x14ac:dyDescent="0.35">
      <c r="A2199" s="55" t="s">
        <v>3591</v>
      </c>
      <c r="B2199" s="198" t="s">
        <v>3548</v>
      </c>
      <c r="C2199" s="50">
        <v>7000000</v>
      </c>
      <c r="D2199" s="50">
        <v>7000000</v>
      </c>
    </row>
    <row r="2200" spans="1:4" outlineLevel="3" x14ac:dyDescent="0.35">
      <c r="A2200" s="55" t="s">
        <v>3579</v>
      </c>
      <c r="B2200" s="198" t="s">
        <v>3548</v>
      </c>
      <c r="C2200" s="50">
        <v>7712500</v>
      </c>
      <c r="D2200" s="50">
        <v>7712500</v>
      </c>
    </row>
    <row r="2201" spans="1:4" outlineLevel="3" x14ac:dyDescent="0.35">
      <c r="A2201" s="55" t="s">
        <v>3580</v>
      </c>
      <c r="B2201" s="198" t="s">
        <v>3548</v>
      </c>
      <c r="C2201" s="50">
        <v>10150000</v>
      </c>
      <c r="D2201" s="50">
        <v>10150000</v>
      </c>
    </row>
    <row r="2202" spans="1:4" outlineLevel="3" x14ac:dyDescent="0.35">
      <c r="A2202" s="55" t="s">
        <v>3592</v>
      </c>
      <c r="B2202" s="198" t="s">
        <v>3548</v>
      </c>
      <c r="C2202" s="50">
        <v>5000000</v>
      </c>
      <c r="D2202" s="50">
        <v>5000000</v>
      </c>
    </row>
    <row r="2203" spans="1:4" outlineLevel="3" x14ac:dyDescent="0.35">
      <c r="A2203" s="55" t="s">
        <v>3593</v>
      </c>
      <c r="B2203" s="198" t="s">
        <v>3548</v>
      </c>
      <c r="C2203" s="50">
        <v>2586896</v>
      </c>
      <c r="D2203" s="50">
        <v>2586896</v>
      </c>
    </row>
    <row r="2204" spans="1:4" outlineLevel="3" x14ac:dyDescent="0.35">
      <c r="A2204" s="55" t="s">
        <v>3594</v>
      </c>
      <c r="B2204" s="198" t="s">
        <v>3548</v>
      </c>
      <c r="C2204" s="50">
        <v>156384</v>
      </c>
      <c r="D2204" s="50">
        <v>156384</v>
      </c>
    </row>
    <row r="2205" spans="1:4" outlineLevel="3" x14ac:dyDescent="0.35">
      <c r="A2205" s="55" t="s">
        <v>3595</v>
      </c>
      <c r="B2205" s="198" t="s">
        <v>3548</v>
      </c>
      <c r="C2205" s="50">
        <v>691200</v>
      </c>
      <c r="D2205" s="50">
        <v>691200</v>
      </c>
    </row>
    <row r="2206" spans="1:4" outlineLevel="3" x14ac:dyDescent="0.35">
      <c r="A2206" s="55" t="s">
        <v>3596</v>
      </c>
      <c r="B2206" s="198" t="s">
        <v>3548</v>
      </c>
      <c r="C2206" s="50">
        <v>1641600</v>
      </c>
      <c r="D2206" s="50">
        <v>1641600</v>
      </c>
    </row>
    <row r="2207" spans="1:4" outlineLevel="3" x14ac:dyDescent="0.35">
      <c r="A2207" s="55" t="s">
        <v>3559</v>
      </c>
      <c r="B2207" s="198" t="s">
        <v>3548</v>
      </c>
      <c r="C2207" s="50">
        <v>116251</v>
      </c>
      <c r="D2207" s="50">
        <v>116251</v>
      </c>
    </row>
    <row r="2208" spans="1:4" outlineLevel="3" x14ac:dyDescent="0.35">
      <c r="A2208" s="55" t="s">
        <v>3597</v>
      </c>
      <c r="B2208" s="198" t="s">
        <v>3548</v>
      </c>
      <c r="C2208" s="50">
        <v>617985</v>
      </c>
      <c r="D2208" s="50">
        <v>617985</v>
      </c>
    </row>
    <row r="2209" spans="1:4" outlineLevel="3" x14ac:dyDescent="0.35">
      <c r="A2209" s="55" t="s">
        <v>3598</v>
      </c>
      <c r="B2209" s="198" t="s">
        <v>3548</v>
      </c>
      <c r="C2209" s="50">
        <v>585432</v>
      </c>
      <c r="D2209" s="50">
        <v>585432</v>
      </c>
    </row>
    <row r="2210" spans="1:4" outlineLevel="3" x14ac:dyDescent="0.35">
      <c r="A2210" s="55" t="s">
        <v>3599</v>
      </c>
      <c r="B2210" s="198" t="s">
        <v>3548</v>
      </c>
      <c r="C2210" s="50">
        <v>691308</v>
      </c>
      <c r="D2210" s="50">
        <v>691308</v>
      </c>
    </row>
    <row r="2211" spans="1:4" outlineLevel="3" x14ac:dyDescent="0.35">
      <c r="A2211" s="55" t="s">
        <v>3587</v>
      </c>
      <c r="B2211" s="198" t="s">
        <v>3548</v>
      </c>
      <c r="C2211" s="50">
        <v>585432</v>
      </c>
      <c r="D2211" s="50">
        <v>585432</v>
      </c>
    </row>
    <row r="2212" spans="1:4" outlineLevel="3" x14ac:dyDescent="0.35">
      <c r="A2212" s="55" t="s">
        <v>3585</v>
      </c>
      <c r="B2212" s="198" t="s">
        <v>3548</v>
      </c>
      <c r="C2212" s="50">
        <v>585432</v>
      </c>
      <c r="D2212" s="50">
        <v>585432</v>
      </c>
    </row>
    <row r="2213" spans="1:4" outlineLevel="3" x14ac:dyDescent="0.35">
      <c r="A2213" s="55" t="s">
        <v>591</v>
      </c>
      <c r="B2213" s="198" t="s">
        <v>3548</v>
      </c>
      <c r="C2213" s="50">
        <v>585432</v>
      </c>
      <c r="D2213" s="50">
        <v>585432</v>
      </c>
    </row>
    <row r="2214" spans="1:4" outlineLevel="3" x14ac:dyDescent="0.35">
      <c r="A2214" s="55" t="s">
        <v>2180</v>
      </c>
      <c r="B2214" s="198" t="s">
        <v>3548</v>
      </c>
      <c r="C2214" s="50">
        <v>1229817</v>
      </c>
      <c r="D2214" s="50">
        <v>1229817</v>
      </c>
    </row>
    <row r="2215" spans="1:4" outlineLevel="3" x14ac:dyDescent="0.35">
      <c r="A2215" s="55" t="s">
        <v>1880</v>
      </c>
      <c r="B2215" s="198" t="s">
        <v>3548</v>
      </c>
      <c r="C2215" s="50">
        <v>1184400</v>
      </c>
      <c r="D2215" s="50">
        <v>1184400</v>
      </c>
    </row>
    <row r="2216" spans="1:4" outlineLevel="3" x14ac:dyDescent="0.35">
      <c r="A2216" s="55" t="s">
        <v>3600</v>
      </c>
      <c r="B2216" s="198" t="s">
        <v>3548</v>
      </c>
      <c r="C2216" s="50">
        <v>585432</v>
      </c>
      <c r="D2216" s="50">
        <v>585432</v>
      </c>
    </row>
    <row r="2217" spans="1:4" outlineLevel="3" x14ac:dyDescent="0.35">
      <c r="A2217" s="55" t="s">
        <v>3578</v>
      </c>
      <c r="B2217" s="198" t="s">
        <v>3548</v>
      </c>
      <c r="C2217" s="50">
        <v>1229817</v>
      </c>
      <c r="D2217" s="50">
        <v>1229817</v>
      </c>
    </row>
    <row r="2218" spans="1:4" outlineLevel="3" x14ac:dyDescent="0.35">
      <c r="A2218" s="55" t="s">
        <v>3601</v>
      </c>
      <c r="B2218" s="198" t="s">
        <v>3548</v>
      </c>
      <c r="C2218" s="50">
        <v>598968</v>
      </c>
      <c r="D2218" s="50">
        <v>598968</v>
      </c>
    </row>
    <row r="2219" spans="1:4" outlineLevel="3" x14ac:dyDescent="0.35">
      <c r="A2219" s="55" t="s">
        <v>3588</v>
      </c>
      <c r="B2219" s="198" t="s">
        <v>3548</v>
      </c>
      <c r="C2219" s="50">
        <v>598968</v>
      </c>
      <c r="D2219" s="50">
        <v>598968</v>
      </c>
    </row>
    <row r="2220" spans="1:4" outlineLevel="3" x14ac:dyDescent="0.35">
      <c r="A2220" s="55" t="s">
        <v>3589</v>
      </c>
      <c r="B2220" s="198" t="s">
        <v>3548</v>
      </c>
      <c r="C2220" s="50">
        <v>598968</v>
      </c>
      <c r="D2220" s="50">
        <v>598968</v>
      </c>
    </row>
    <row r="2221" spans="1:4" outlineLevel="3" x14ac:dyDescent="0.35">
      <c r="A2221" s="55" t="s">
        <v>3581</v>
      </c>
      <c r="B2221" s="198" t="s">
        <v>3548</v>
      </c>
      <c r="C2221" s="50">
        <v>598968</v>
      </c>
      <c r="D2221" s="50">
        <v>598968</v>
      </c>
    </row>
    <row r="2222" spans="1:4" outlineLevel="3" x14ac:dyDescent="0.35">
      <c r="A2222" s="55" t="s">
        <v>3602</v>
      </c>
      <c r="B2222" s="198" t="s">
        <v>3548</v>
      </c>
      <c r="C2222" s="50">
        <v>585432</v>
      </c>
      <c r="D2222" s="50">
        <v>585432</v>
      </c>
    </row>
    <row r="2223" spans="1:4" outlineLevel="3" x14ac:dyDescent="0.35">
      <c r="A2223" s="55" t="s">
        <v>3547</v>
      </c>
      <c r="B2223" s="198" t="s">
        <v>3548</v>
      </c>
      <c r="C2223" s="50">
        <v>32553</v>
      </c>
      <c r="D2223" s="50">
        <v>32553</v>
      </c>
    </row>
    <row r="2224" spans="1:4" outlineLevel="3" x14ac:dyDescent="0.35">
      <c r="A2224" s="55" t="s">
        <v>3549</v>
      </c>
      <c r="B2224" s="198" t="s">
        <v>3548</v>
      </c>
      <c r="C2224" s="50">
        <v>24415</v>
      </c>
      <c r="D2224" s="50">
        <v>24415</v>
      </c>
    </row>
    <row r="2225" spans="1:4" outlineLevel="3" x14ac:dyDescent="0.35">
      <c r="A2225" s="55" t="s">
        <v>3550</v>
      </c>
      <c r="B2225" s="198" t="s">
        <v>3548</v>
      </c>
      <c r="C2225" s="50">
        <v>150884</v>
      </c>
      <c r="D2225" s="50">
        <v>150884</v>
      </c>
    </row>
    <row r="2226" spans="1:4" outlineLevel="3" x14ac:dyDescent="0.35">
      <c r="A2226" s="55" t="s">
        <v>3551</v>
      </c>
      <c r="B2226" s="198" t="s">
        <v>3548</v>
      </c>
      <c r="C2226" s="50">
        <v>96273</v>
      </c>
      <c r="D2226" s="50">
        <v>96273</v>
      </c>
    </row>
    <row r="2227" spans="1:4" outlineLevel="3" x14ac:dyDescent="0.35">
      <c r="A2227" s="55" t="s">
        <v>3552</v>
      </c>
      <c r="B2227" s="198" t="s">
        <v>3548</v>
      </c>
      <c r="C2227" s="50">
        <v>32553</v>
      </c>
      <c r="D2227" s="50">
        <v>32553</v>
      </c>
    </row>
    <row r="2228" spans="1:4" outlineLevel="3" x14ac:dyDescent="0.35">
      <c r="A2228" s="55" t="s">
        <v>3553</v>
      </c>
      <c r="B2228" s="198" t="s">
        <v>3548</v>
      </c>
      <c r="C2228" s="50">
        <v>853353</v>
      </c>
      <c r="D2228" s="50">
        <v>853353</v>
      </c>
    </row>
    <row r="2229" spans="1:4" outlineLevel="3" x14ac:dyDescent="0.35">
      <c r="A2229" s="55" t="s">
        <v>578</v>
      </c>
      <c r="B2229" s="198" t="s">
        <v>3548</v>
      </c>
      <c r="C2229" s="50">
        <v>32553</v>
      </c>
      <c r="D2229" s="50">
        <v>32553</v>
      </c>
    </row>
    <row r="2230" spans="1:4" outlineLevel="3" x14ac:dyDescent="0.35">
      <c r="A2230" s="55" t="s">
        <v>3554</v>
      </c>
      <c r="B2230" s="198" t="s">
        <v>3548</v>
      </c>
      <c r="C2230" s="50">
        <v>32553</v>
      </c>
      <c r="D2230" s="50">
        <v>32553</v>
      </c>
    </row>
    <row r="2231" spans="1:4" outlineLevel="3" x14ac:dyDescent="0.35">
      <c r="A2231" s="55" t="s">
        <v>3555</v>
      </c>
      <c r="B2231" s="198" t="s">
        <v>3548</v>
      </c>
      <c r="C2231" s="50">
        <v>107553</v>
      </c>
      <c r="D2231" s="50">
        <v>107553</v>
      </c>
    </row>
    <row r="2232" spans="1:4" outlineLevel="3" x14ac:dyDescent="0.35">
      <c r="A2232" s="55" t="s">
        <v>3556</v>
      </c>
      <c r="B2232" s="198" t="s">
        <v>3548</v>
      </c>
      <c r="C2232" s="50">
        <v>193994</v>
      </c>
      <c r="D2232" s="50">
        <v>193994</v>
      </c>
    </row>
    <row r="2233" spans="1:4" outlineLevel="3" x14ac:dyDescent="0.35">
      <c r="A2233" s="55" t="s">
        <v>3557</v>
      </c>
      <c r="B2233" s="198" t="s">
        <v>3548</v>
      </c>
      <c r="C2233" s="50">
        <v>107553</v>
      </c>
      <c r="D2233" s="50">
        <v>107553</v>
      </c>
    </row>
    <row r="2234" spans="1:4" outlineLevel="3" x14ac:dyDescent="0.35">
      <c r="A2234" s="55" t="s">
        <v>3558</v>
      </c>
      <c r="B2234" s="198" t="s">
        <v>3548</v>
      </c>
      <c r="C2234" s="50">
        <v>32553</v>
      </c>
      <c r="D2234" s="50">
        <v>32553</v>
      </c>
    </row>
    <row r="2235" spans="1:4" outlineLevel="3" x14ac:dyDescent="0.35">
      <c r="A2235" s="55" t="s">
        <v>3559</v>
      </c>
      <c r="B2235" s="198" t="s">
        <v>3548</v>
      </c>
      <c r="C2235" s="50">
        <v>160905</v>
      </c>
      <c r="D2235" s="50">
        <v>160905</v>
      </c>
    </row>
    <row r="2236" spans="1:4" outlineLevel="3" x14ac:dyDescent="0.35">
      <c r="A2236" s="55" t="s">
        <v>2630</v>
      </c>
      <c r="B2236" s="198" t="s">
        <v>3548</v>
      </c>
      <c r="C2236" s="50">
        <v>306753</v>
      </c>
      <c r="D2236" s="50">
        <v>306753</v>
      </c>
    </row>
    <row r="2237" spans="1:4" outlineLevel="3" x14ac:dyDescent="0.35">
      <c r="A2237" s="55" t="s">
        <v>3561</v>
      </c>
      <c r="B2237" s="198" t="s">
        <v>3548</v>
      </c>
      <c r="C2237" s="50">
        <v>212793</v>
      </c>
      <c r="D2237" s="50">
        <v>212793</v>
      </c>
    </row>
    <row r="2238" spans="1:4" outlineLevel="3" x14ac:dyDescent="0.35">
      <c r="A2238" s="55" t="s">
        <v>3562</v>
      </c>
      <c r="B2238" s="198" t="s">
        <v>3548</v>
      </c>
      <c r="C2238" s="50">
        <v>340353</v>
      </c>
      <c r="D2238" s="50">
        <v>340353</v>
      </c>
    </row>
    <row r="2239" spans="1:4" outlineLevel="3" x14ac:dyDescent="0.35">
      <c r="A2239" s="55" t="s">
        <v>3563</v>
      </c>
      <c r="B2239" s="198" t="s">
        <v>3548</v>
      </c>
      <c r="C2239" s="50">
        <v>47553</v>
      </c>
      <c r="D2239" s="50">
        <v>47553</v>
      </c>
    </row>
    <row r="2240" spans="1:4" outlineLevel="3" x14ac:dyDescent="0.35">
      <c r="A2240" s="55" t="s">
        <v>1959</v>
      </c>
      <c r="B2240" s="198" t="s">
        <v>3548</v>
      </c>
      <c r="C2240" s="50">
        <v>145785</v>
      </c>
      <c r="D2240" s="50">
        <v>145785</v>
      </c>
    </row>
    <row r="2241" spans="1:4" outlineLevel="3" x14ac:dyDescent="0.35">
      <c r="A2241" s="55" t="s">
        <v>3564</v>
      </c>
      <c r="B2241" s="198" t="s">
        <v>3548</v>
      </c>
      <c r="C2241" s="50">
        <v>524336</v>
      </c>
      <c r="D2241" s="50">
        <v>524336</v>
      </c>
    </row>
    <row r="2242" spans="1:4" outlineLevel="3" x14ac:dyDescent="0.35">
      <c r="A2242" s="55" t="s">
        <v>3565</v>
      </c>
      <c r="B2242" s="198" t="s">
        <v>3548</v>
      </c>
      <c r="C2242" s="50">
        <v>85353</v>
      </c>
      <c r="D2242" s="50">
        <v>85353</v>
      </c>
    </row>
    <row r="2243" spans="1:4" ht="16.149999999999999" customHeight="1" outlineLevel="3" x14ac:dyDescent="0.35">
      <c r="A2243" s="55" t="s">
        <v>2032</v>
      </c>
      <c r="B2243" s="198" t="s">
        <v>3548</v>
      </c>
      <c r="C2243" s="50">
        <v>71858</v>
      </c>
      <c r="D2243" s="50">
        <v>71858</v>
      </c>
    </row>
    <row r="2244" spans="1:4" outlineLevel="3" x14ac:dyDescent="0.35">
      <c r="A2244" s="55" t="s">
        <v>3566</v>
      </c>
      <c r="B2244" s="198" t="s">
        <v>3548</v>
      </c>
      <c r="C2244" s="50">
        <v>32553</v>
      </c>
      <c r="D2244" s="50">
        <v>32553</v>
      </c>
    </row>
    <row r="2245" spans="1:4" outlineLevel="3" x14ac:dyDescent="0.35">
      <c r="A2245" s="55" t="s">
        <v>3567</v>
      </c>
      <c r="B2245" s="198" t="s">
        <v>3548</v>
      </c>
      <c r="C2245" s="50">
        <v>85353</v>
      </c>
      <c r="D2245" s="50">
        <v>85353</v>
      </c>
    </row>
    <row r="2246" spans="1:4" outlineLevel="3" x14ac:dyDescent="0.35">
      <c r="A2246" s="55" t="s">
        <v>3568</v>
      </c>
      <c r="B2246" s="198" t="s">
        <v>3548</v>
      </c>
      <c r="C2246" s="50">
        <v>32553</v>
      </c>
      <c r="D2246" s="50">
        <v>32553</v>
      </c>
    </row>
    <row r="2247" spans="1:4" outlineLevel="3" x14ac:dyDescent="0.35">
      <c r="A2247" s="55" t="s">
        <v>3569</v>
      </c>
      <c r="B2247" s="198" t="s">
        <v>3548</v>
      </c>
      <c r="C2247" s="50">
        <v>107553</v>
      </c>
      <c r="D2247" s="50">
        <v>107553</v>
      </c>
    </row>
    <row r="2248" spans="1:4" outlineLevel="3" x14ac:dyDescent="0.35">
      <c r="A2248" s="55" t="s">
        <v>3570</v>
      </c>
      <c r="B2248" s="198" t="s">
        <v>3548</v>
      </c>
      <c r="C2248" s="50">
        <v>32553</v>
      </c>
      <c r="D2248" s="50">
        <v>32553</v>
      </c>
    </row>
    <row r="2249" spans="1:4" outlineLevel="3" x14ac:dyDescent="0.35">
      <c r="A2249" s="55" t="s">
        <v>858</v>
      </c>
      <c r="B2249" s="198" t="s">
        <v>3548</v>
      </c>
      <c r="C2249" s="50">
        <v>32553</v>
      </c>
      <c r="D2249" s="50">
        <v>32553</v>
      </c>
    </row>
    <row r="2250" spans="1:4" outlineLevel="3" x14ac:dyDescent="0.35">
      <c r="A2250" s="55" t="s">
        <v>3572</v>
      </c>
      <c r="B2250" s="198" t="s">
        <v>3548</v>
      </c>
      <c r="C2250" s="50">
        <v>133953</v>
      </c>
      <c r="D2250" s="50">
        <v>133953</v>
      </c>
    </row>
    <row r="2251" spans="1:4" outlineLevel="3" x14ac:dyDescent="0.35">
      <c r="A2251" s="55" t="s">
        <v>3573</v>
      </c>
      <c r="B2251" s="198" t="s">
        <v>3548</v>
      </c>
      <c r="C2251" s="50">
        <v>32553</v>
      </c>
      <c r="D2251" s="50">
        <v>32553</v>
      </c>
    </row>
    <row r="2252" spans="1:4" outlineLevel="3" x14ac:dyDescent="0.35">
      <c r="A2252" s="55" t="s">
        <v>3574</v>
      </c>
      <c r="B2252" s="198" t="s">
        <v>3548</v>
      </c>
      <c r="C2252" s="50">
        <v>107553</v>
      </c>
      <c r="D2252" s="50">
        <v>107553</v>
      </c>
    </row>
    <row r="2253" spans="1:4" outlineLevel="3" x14ac:dyDescent="0.35">
      <c r="A2253" s="55" t="s">
        <v>3575</v>
      </c>
      <c r="B2253" s="198" t="s">
        <v>3548</v>
      </c>
      <c r="C2253" s="50">
        <v>32553</v>
      </c>
      <c r="D2253" s="50">
        <v>32553</v>
      </c>
    </row>
    <row r="2254" spans="1:4" ht="14.5" customHeight="1" outlineLevel="3" x14ac:dyDescent="0.35">
      <c r="A2254" s="55" t="s">
        <v>3576</v>
      </c>
      <c r="B2254" s="198" t="s">
        <v>3548</v>
      </c>
      <c r="C2254" s="50">
        <v>32553</v>
      </c>
      <c r="D2254" s="50">
        <v>32553</v>
      </c>
    </row>
    <row r="2255" spans="1:4" outlineLevel="3" x14ac:dyDescent="0.35">
      <c r="A2255" s="55" t="s">
        <v>3603</v>
      </c>
      <c r="B2255" s="198" t="s">
        <v>3548</v>
      </c>
      <c r="C2255" s="50">
        <v>585432</v>
      </c>
      <c r="D2255" s="50">
        <v>585432</v>
      </c>
    </row>
    <row r="2256" spans="1:4" outlineLevel="3" x14ac:dyDescent="0.35">
      <c r="A2256" s="55" t="s">
        <v>334</v>
      </c>
      <c r="B2256" s="198" t="s">
        <v>3548</v>
      </c>
      <c r="C2256" s="50">
        <v>28886</v>
      </c>
      <c r="D2256" s="50">
        <v>28886</v>
      </c>
    </row>
    <row r="2257" spans="1:4" outlineLevel="3" x14ac:dyDescent="0.35">
      <c r="A2257" s="55" t="s">
        <v>3263</v>
      </c>
      <c r="B2257" s="198" t="s">
        <v>3548</v>
      </c>
      <c r="C2257" s="50">
        <v>173318</v>
      </c>
      <c r="D2257" s="50">
        <v>173318</v>
      </c>
    </row>
    <row r="2258" spans="1:4" outlineLevel="3" x14ac:dyDescent="0.35">
      <c r="A2258" s="55" t="s">
        <v>3604</v>
      </c>
      <c r="B2258" s="198" t="s">
        <v>3548</v>
      </c>
      <c r="C2258" s="50">
        <v>629028</v>
      </c>
      <c r="D2258" s="50">
        <v>629028</v>
      </c>
    </row>
    <row r="2259" spans="1:4" outlineLevel="3" x14ac:dyDescent="0.35">
      <c r="A2259" s="55" t="s">
        <v>3590</v>
      </c>
      <c r="B2259" s="198" t="s">
        <v>3548</v>
      </c>
      <c r="C2259" s="50">
        <v>57773</v>
      </c>
      <c r="D2259" s="50">
        <v>57773</v>
      </c>
    </row>
    <row r="2260" spans="1:4" outlineLevel="3" x14ac:dyDescent="0.35">
      <c r="A2260" s="55" t="s">
        <v>854</v>
      </c>
      <c r="B2260" s="198" t="s">
        <v>3548</v>
      </c>
      <c r="C2260" s="50">
        <v>156384</v>
      </c>
      <c r="D2260" s="50">
        <v>156384</v>
      </c>
    </row>
    <row r="2261" spans="1:4" outlineLevel="3" x14ac:dyDescent="0.35">
      <c r="A2261" s="55" t="s">
        <v>3605</v>
      </c>
      <c r="B2261" s="198" t="s">
        <v>3548</v>
      </c>
      <c r="C2261" s="50">
        <v>3960000</v>
      </c>
      <c r="D2261" s="50">
        <v>3960000</v>
      </c>
    </row>
    <row r="2262" spans="1:4" outlineLevel="3" x14ac:dyDescent="0.35">
      <c r="A2262" s="55" t="s">
        <v>3606</v>
      </c>
      <c r="B2262" s="198" t="s">
        <v>3548</v>
      </c>
      <c r="C2262" s="50">
        <v>402710</v>
      </c>
      <c r="D2262" s="50">
        <v>402710</v>
      </c>
    </row>
    <row r="2263" spans="1:4" outlineLevel="2" x14ac:dyDescent="0.35">
      <c r="A2263" s="214" t="s">
        <v>4724</v>
      </c>
      <c r="B2263" s="199" t="s">
        <v>4629</v>
      </c>
      <c r="C2263" s="179">
        <f>SUBTOTAL(9,C2147:C2262)</f>
        <v>113591790</v>
      </c>
      <c r="D2263" s="179">
        <f>SUBTOTAL(9,D2147:D2262)</f>
        <v>113591790</v>
      </c>
    </row>
    <row r="2264" spans="1:4" outlineLevel="1" x14ac:dyDescent="0.35">
      <c r="A2264" s="193" t="s">
        <v>4667</v>
      </c>
      <c r="B2264" s="200" t="s">
        <v>4632</v>
      </c>
      <c r="C2264" s="180">
        <f>SUBTOTAL(9,C2120:C2262)</f>
        <v>127722623</v>
      </c>
      <c r="D2264" s="180">
        <f>SUBTOTAL(9,D2120:D2262)</f>
        <v>127722623</v>
      </c>
    </row>
    <row r="2265" spans="1:4" x14ac:dyDescent="0.35">
      <c r="A2265" s="56"/>
      <c r="B2265" s="201" t="s">
        <v>4726</v>
      </c>
      <c r="C2265" s="194">
        <f>SUBTOTAL(9,C4:C2262)</f>
        <v>1521314432</v>
      </c>
      <c r="D2265" s="194">
        <f>SUBTOTAL(9,D4:D2262)</f>
        <v>1521314432</v>
      </c>
    </row>
  </sheetData>
  <autoFilter ref="A2:D2" xr:uid="{B8D0974F-A52C-4D9A-AE9A-D8F35FDB6F09}"/>
  <mergeCells count="1">
    <mergeCell ref="A1:D1"/>
  </mergeCells>
  <pageMargins left="0.7" right="0.7" top="0.75" bottom="0.75" header="0.3" footer="0.3"/>
  <pageSetup scale="45" fitToHeight="0" orientation="landscape" r:id="rId1"/>
  <headerFooter>
    <oddFooter>&amp;L* The confirmation of expenditure by the various NPOs is dependent on the Financial Statements assessments, which takes place in the latter part of the year.</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32CB5-1EBC-4FFE-BDDB-AC69E350018F}">
  <sheetPr>
    <pageSetUpPr fitToPage="1"/>
  </sheetPr>
  <dimension ref="A1:F63"/>
  <sheetViews>
    <sheetView topLeftCell="A23" zoomScale="80" zoomScaleNormal="80" workbookViewId="0">
      <selection activeCell="L11" sqref="L11"/>
    </sheetView>
  </sheetViews>
  <sheetFormatPr defaultColWidth="8.81640625" defaultRowHeight="12.5" x14ac:dyDescent="0.25"/>
  <cols>
    <col min="1" max="1" width="54" style="80" customWidth="1"/>
    <col min="2" max="2" width="37.26953125" style="80" customWidth="1"/>
    <col min="3" max="3" width="19.7265625" style="80" customWidth="1"/>
    <col min="4" max="4" width="17.7265625" style="80" customWidth="1"/>
    <col min="5" max="5" width="24.26953125" style="80" customWidth="1"/>
    <col min="6" max="6" width="31.26953125" style="80" customWidth="1"/>
    <col min="7" max="16384" width="8.81640625" style="80"/>
  </cols>
  <sheetData>
    <row r="1" spans="1:6" ht="31.15" customHeight="1" x14ac:dyDescent="0.35">
      <c r="A1" s="89" t="s">
        <v>3607</v>
      </c>
      <c r="B1" s="90"/>
      <c r="C1" s="90"/>
      <c r="D1" s="90"/>
      <c r="E1" s="90"/>
      <c r="F1" s="90"/>
    </row>
    <row r="2" spans="1:6" ht="45.65" customHeight="1" x14ac:dyDescent="0.25">
      <c r="A2" s="91" t="s">
        <v>1</v>
      </c>
      <c r="B2" s="92" t="s">
        <v>2041</v>
      </c>
      <c r="C2" s="93" t="s">
        <v>3608</v>
      </c>
      <c r="D2" s="93" t="s">
        <v>2056</v>
      </c>
      <c r="E2" s="93" t="s">
        <v>2042</v>
      </c>
      <c r="F2" s="94" t="s">
        <v>2043</v>
      </c>
    </row>
    <row r="3" spans="1:6" ht="16" x14ac:dyDescent="0.35">
      <c r="A3" s="48" t="s">
        <v>959</v>
      </c>
      <c r="B3" s="48" t="s">
        <v>3609</v>
      </c>
      <c r="C3" s="81">
        <v>121176</v>
      </c>
      <c r="D3" s="81">
        <v>90882</v>
      </c>
      <c r="E3" s="81">
        <v>30294</v>
      </c>
      <c r="F3" s="48" t="s">
        <v>3610</v>
      </c>
    </row>
    <row r="4" spans="1:6" ht="16" x14ac:dyDescent="0.35">
      <c r="A4" s="48" t="s">
        <v>2751</v>
      </c>
      <c r="B4" s="48" t="s">
        <v>3609</v>
      </c>
      <c r="C4" s="81">
        <v>549120</v>
      </c>
      <c r="D4" s="81">
        <v>486200</v>
      </c>
      <c r="E4" s="81">
        <v>62920</v>
      </c>
      <c r="F4" s="48" t="s">
        <v>3610</v>
      </c>
    </row>
    <row r="5" spans="1:6" ht="16" x14ac:dyDescent="0.35">
      <c r="A5" s="48" t="s">
        <v>2769</v>
      </c>
      <c r="B5" s="48" t="s">
        <v>3609</v>
      </c>
      <c r="C5" s="81">
        <v>67320</v>
      </c>
      <c r="D5" s="81">
        <v>63624</v>
      </c>
      <c r="E5" s="81">
        <v>3696</v>
      </c>
      <c r="F5" s="48" t="s">
        <v>3610</v>
      </c>
    </row>
    <row r="6" spans="1:6" ht="16" x14ac:dyDescent="0.35">
      <c r="A6" s="48" t="s">
        <v>1004</v>
      </c>
      <c r="B6" s="48" t="s">
        <v>3609</v>
      </c>
      <c r="C6" s="81">
        <v>101973</v>
      </c>
      <c r="D6" s="81">
        <v>77418</v>
      </c>
      <c r="E6" s="81">
        <v>24555</v>
      </c>
      <c r="F6" s="48" t="s">
        <v>3610</v>
      </c>
    </row>
    <row r="7" spans="1:6" ht="16" x14ac:dyDescent="0.35">
      <c r="A7" s="48" t="s">
        <v>1036</v>
      </c>
      <c r="B7" s="48" t="s">
        <v>3609</v>
      </c>
      <c r="C7" s="81">
        <v>197472</v>
      </c>
      <c r="D7" s="81">
        <v>164560</v>
      </c>
      <c r="E7" s="81">
        <v>32912</v>
      </c>
      <c r="F7" s="48" t="s">
        <v>3610</v>
      </c>
    </row>
    <row r="8" spans="1:6" ht="16" x14ac:dyDescent="0.35">
      <c r="A8" s="48" t="s">
        <v>2794</v>
      </c>
      <c r="B8" s="48" t="s">
        <v>3609</v>
      </c>
      <c r="C8" s="81">
        <v>179520</v>
      </c>
      <c r="D8" s="81">
        <v>134640</v>
      </c>
      <c r="E8" s="81">
        <v>44880</v>
      </c>
      <c r="F8" s="48" t="s">
        <v>3610</v>
      </c>
    </row>
    <row r="9" spans="1:6" ht="16" x14ac:dyDescent="0.35">
      <c r="A9" s="48" t="s">
        <v>1047</v>
      </c>
      <c r="B9" s="48" t="s">
        <v>3609</v>
      </c>
      <c r="C9" s="81">
        <v>233376</v>
      </c>
      <c r="D9" s="81">
        <v>194480</v>
      </c>
      <c r="E9" s="81">
        <v>38896</v>
      </c>
      <c r="F9" s="48" t="s">
        <v>3610</v>
      </c>
    </row>
    <row r="10" spans="1:6" ht="16" x14ac:dyDescent="0.35">
      <c r="A10" s="48" t="s">
        <v>2801</v>
      </c>
      <c r="B10" s="48" t="s">
        <v>3609</v>
      </c>
      <c r="C10" s="81">
        <v>237864</v>
      </c>
      <c r="D10" s="81">
        <v>206712</v>
      </c>
      <c r="E10" s="81">
        <v>31152</v>
      </c>
      <c r="F10" s="48" t="s">
        <v>3610</v>
      </c>
    </row>
    <row r="11" spans="1:6" ht="16" x14ac:dyDescent="0.35">
      <c r="A11" s="48" t="s">
        <v>2810</v>
      </c>
      <c r="B11" s="48" t="s">
        <v>3609</v>
      </c>
      <c r="C11" s="81">
        <v>170544</v>
      </c>
      <c r="D11" s="81">
        <v>142120</v>
      </c>
      <c r="E11" s="81">
        <v>28424</v>
      </c>
      <c r="F11" s="48" t="s">
        <v>3610</v>
      </c>
    </row>
    <row r="12" spans="1:6" ht="16" x14ac:dyDescent="0.35">
      <c r="A12" s="48" t="s">
        <v>2824</v>
      </c>
      <c r="B12" s="48" t="s">
        <v>3609</v>
      </c>
      <c r="C12" s="81">
        <v>143616</v>
      </c>
      <c r="D12" s="81">
        <v>87296</v>
      </c>
      <c r="E12" s="81">
        <v>56320</v>
      </c>
      <c r="F12" s="48" t="s">
        <v>3610</v>
      </c>
    </row>
    <row r="13" spans="1:6" ht="16" x14ac:dyDescent="0.35">
      <c r="A13" s="48" t="s">
        <v>2829</v>
      </c>
      <c r="B13" s="48" t="s">
        <v>3609</v>
      </c>
      <c r="C13" s="81">
        <v>287232</v>
      </c>
      <c r="D13" s="81">
        <v>239360</v>
      </c>
      <c r="E13" s="81">
        <v>47872</v>
      </c>
      <c r="F13" s="48" t="s">
        <v>3610</v>
      </c>
    </row>
    <row r="14" spans="1:6" ht="16" x14ac:dyDescent="0.35">
      <c r="A14" s="48" t="s">
        <v>1101</v>
      </c>
      <c r="B14" s="48" t="s">
        <v>3609</v>
      </c>
      <c r="C14" s="81">
        <v>448800</v>
      </c>
      <c r="D14" s="81">
        <v>413600</v>
      </c>
      <c r="E14" s="81">
        <v>35200</v>
      </c>
      <c r="F14" s="48" t="s">
        <v>3610</v>
      </c>
    </row>
    <row r="15" spans="1:6" ht="16" x14ac:dyDescent="0.35">
      <c r="A15" s="48" t="s">
        <v>2838</v>
      </c>
      <c r="B15" s="48" t="s">
        <v>3609</v>
      </c>
      <c r="C15" s="81">
        <v>673200</v>
      </c>
      <c r="D15" s="81">
        <v>444444</v>
      </c>
      <c r="E15" s="81">
        <v>228756</v>
      </c>
      <c r="F15" s="48" t="s">
        <v>3610</v>
      </c>
    </row>
    <row r="16" spans="1:6" ht="16" x14ac:dyDescent="0.35">
      <c r="A16" s="48" t="s">
        <v>2852</v>
      </c>
      <c r="B16" s="48" t="s">
        <v>3609</v>
      </c>
      <c r="C16" s="81">
        <v>291720</v>
      </c>
      <c r="D16" s="81">
        <v>267410</v>
      </c>
      <c r="E16" s="81">
        <v>24310</v>
      </c>
      <c r="F16" s="48" t="s">
        <v>3610</v>
      </c>
    </row>
    <row r="17" spans="1:6" ht="16" x14ac:dyDescent="0.35">
      <c r="A17" s="48" t="s">
        <v>2876</v>
      </c>
      <c r="B17" s="48" t="s">
        <v>3609</v>
      </c>
      <c r="C17" s="81">
        <v>242352</v>
      </c>
      <c r="D17" s="81">
        <v>231044</v>
      </c>
      <c r="E17" s="81">
        <v>11308</v>
      </c>
      <c r="F17" s="48" t="s">
        <v>3610</v>
      </c>
    </row>
    <row r="18" spans="1:6" ht="16" x14ac:dyDescent="0.35">
      <c r="A18" s="48" t="s">
        <v>2885</v>
      </c>
      <c r="B18" s="48" t="s">
        <v>3609</v>
      </c>
      <c r="C18" s="81">
        <v>327624</v>
      </c>
      <c r="D18" s="81">
        <v>245718</v>
      </c>
      <c r="E18" s="81">
        <v>81906</v>
      </c>
      <c r="F18" s="48" t="s">
        <v>3610</v>
      </c>
    </row>
    <row r="19" spans="1:6" ht="16" x14ac:dyDescent="0.35">
      <c r="A19" s="48" t="s">
        <v>2900</v>
      </c>
      <c r="B19" s="48" t="s">
        <v>3609</v>
      </c>
      <c r="C19" s="81">
        <v>44880</v>
      </c>
      <c r="D19" s="81">
        <v>41140</v>
      </c>
      <c r="E19" s="81">
        <v>3740</v>
      </c>
      <c r="F19" s="48" t="s">
        <v>3610</v>
      </c>
    </row>
    <row r="20" spans="1:6" ht="16" x14ac:dyDescent="0.35">
      <c r="A20" s="48" t="s">
        <v>1238</v>
      </c>
      <c r="B20" s="48" t="s">
        <v>3609</v>
      </c>
      <c r="C20" s="81">
        <v>179520</v>
      </c>
      <c r="D20" s="81">
        <v>171600</v>
      </c>
      <c r="E20" s="81">
        <v>7920</v>
      </c>
      <c r="F20" s="48" t="s">
        <v>3610</v>
      </c>
    </row>
    <row r="21" spans="1:6" ht="16" x14ac:dyDescent="0.35">
      <c r="A21" s="48" t="s">
        <v>2921</v>
      </c>
      <c r="B21" s="48" t="s">
        <v>3609</v>
      </c>
      <c r="C21" s="81">
        <v>323136</v>
      </c>
      <c r="D21" s="81">
        <v>258060</v>
      </c>
      <c r="E21" s="81">
        <v>65076</v>
      </c>
      <c r="F21" s="48" t="s">
        <v>3610</v>
      </c>
    </row>
    <row r="22" spans="1:6" ht="16" x14ac:dyDescent="0.35">
      <c r="A22" s="48" t="s">
        <v>2923</v>
      </c>
      <c r="B22" s="48" t="s">
        <v>3609</v>
      </c>
      <c r="C22" s="81">
        <v>264792</v>
      </c>
      <c r="D22" s="81">
        <v>220660</v>
      </c>
      <c r="E22" s="81">
        <v>44132</v>
      </c>
      <c r="F22" s="48" t="s">
        <v>3610</v>
      </c>
    </row>
    <row r="23" spans="1:6" ht="16" x14ac:dyDescent="0.35">
      <c r="A23" s="48" t="s">
        <v>2926</v>
      </c>
      <c r="B23" s="48" t="s">
        <v>3609</v>
      </c>
      <c r="C23" s="81">
        <v>350184</v>
      </c>
      <c r="D23" s="81">
        <v>305184</v>
      </c>
      <c r="E23" s="81">
        <v>45000</v>
      </c>
      <c r="F23" s="48" t="s">
        <v>3610</v>
      </c>
    </row>
    <row r="24" spans="1:6" ht="16" x14ac:dyDescent="0.35">
      <c r="A24" s="48" t="s">
        <v>1264</v>
      </c>
      <c r="B24" s="48" t="s">
        <v>3609</v>
      </c>
      <c r="C24" s="81">
        <v>161568</v>
      </c>
      <c r="D24" s="81">
        <v>107712</v>
      </c>
      <c r="E24" s="81">
        <v>53856</v>
      </c>
      <c r="F24" s="48" t="s">
        <v>3610</v>
      </c>
    </row>
    <row r="25" spans="1:6" ht="16" x14ac:dyDescent="0.35">
      <c r="A25" s="48" t="s">
        <v>2935</v>
      </c>
      <c r="B25" s="48" t="s">
        <v>3609</v>
      </c>
      <c r="C25" s="81">
        <v>157080</v>
      </c>
      <c r="D25" s="81">
        <v>78540</v>
      </c>
      <c r="E25" s="81">
        <v>78540</v>
      </c>
      <c r="F25" s="48" t="s">
        <v>3610</v>
      </c>
    </row>
    <row r="26" spans="1:6" ht="16" x14ac:dyDescent="0.35">
      <c r="A26" s="48" t="s">
        <v>2937</v>
      </c>
      <c r="B26" s="48" t="s">
        <v>3609</v>
      </c>
      <c r="C26" s="81">
        <v>206448</v>
      </c>
      <c r="D26" s="81">
        <v>189992</v>
      </c>
      <c r="E26" s="81">
        <v>16456</v>
      </c>
      <c r="F26" s="48" t="s">
        <v>3610</v>
      </c>
    </row>
    <row r="27" spans="1:6" ht="16" x14ac:dyDescent="0.35">
      <c r="A27" s="48" t="s">
        <v>2940</v>
      </c>
      <c r="B27" s="48" t="s">
        <v>3609</v>
      </c>
      <c r="C27" s="81">
        <v>578952</v>
      </c>
      <c r="D27" s="81">
        <v>461120</v>
      </c>
      <c r="E27" s="81">
        <v>117832</v>
      </c>
      <c r="F27" s="48" t="s">
        <v>3610</v>
      </c>
    </row>
    <row r="28" spans="1:6" ht="16" x14ac:dyDescent="0.35">
      <c r="A28" s="48" t="s">
        <v>2943</v>
      </c>
      <c r="B28" s="48" t="s">
        <v>3609</v>
      </c>
      <c r="C28" s="81">
        <v>502352</v>
      </c>
      <c r="D28" s="81">
        <v>376992</v>
      </c>
      <c r="E28" s="81">
        <v>125360</v>
      </c>
      <c r="F28" s="48" t="s">
        <v>3610</v>
      </c>
    </row>
    <row r="29" spans="1:6" ht="16" x14ac:dyDescent="0.35">
      <c r="A29" s="48" t="s">
        <v>2960</v>
      </c>
      <c r="B29" s="48" t="s">
        <v>3609</v>
      </c>
      <c r="C29" s="81">
        <v>251328</v>
      </c>
      <c r="D29" s="81">
        <v>98560</v>
      </c>
      <c r="E29" s="81">
        <v>152768</v>
      </c>
      <c r="F29" s="48" t="s">
        <v>3610</v>
      </c>
    </row>
    <row r="30" spans="1:6" ht="16" x14ac:dyDescent="0.35">
      <c r="A30" s="48" t="s">
        <v>2968</v>
      </c>
      <c r="B30" s="48" t="s">
        <v>3609</v>
      </c>
      <c r="C30" s="81">
        <v>273341</v>
      </c>
      <c r="D30" s="81">
        <v>258060</v>
      </c>
      <c r="E30" s="81">
        <v>15281</v>
      </c>
      <c r="F30" s="48" t="s">
        <v>3610</v>
      </c>
    </row>
    <row r="31" spans="1:6" ht="16" x14ac:dyDescent="0.35">
      <c r="A31" s="48" t="s">
        <v>2976</v>
      </c>
      <c r="B31" s="48" t="s">
        <v>3609</v>
      </c>
      <c r="C31" s="81">
        <v>359040</v>
      </c>
      <c r="D31" s="81">
        <v>299200</v>
      </c>
      <c r="E31" s="81">
        <v>59840</v>
      </c>
      <c r="F31" s="48" t="s">
        <v>3610</v>
      </c>
    </row>
    <row r="32" spans="1:6" ht="16" x14ac:dyDescent="0.35">
      <c r="A32" s="48" t="s">
        <v>2999</v>
      </c>
      <c r="B32" s="48" t="s">
        <v>3609</v>
      </c>
      <c r="C32" s="81">
        <v>224400</v>
      </c>
      <c r="D32" s="81">
        <v>187000</v>
      </c>
      <c r="E32" s="81">
        <v>37400</v>
      </c>
      <c r="F32" s="48" t="s">
        <v>3610</v>
      </c>
    </row>
    <row r="33" spans="1:6" ht="16" x14ac:dyDescent="0.35">
      <c r="A33" s="48" t="s">
        <v>3006</v>
      </c>
      <c r="B33" s="48" t="s">
        <v>3609</v>
      </c>
      <c r="C33" s="81">
        <v>426360</v>
      </c>
      <c r="D33" s="81">
        <v>390830</v>
      </c>
      <c r="E33" s="81">
        <v>35530</v>
      </c>
      <c r="F33" s="48" t="s">
        <v>3610</v>
      </c>
    </row>
    <row r="34" spans="1:6" ht="16" x14ac:dyDescent="0.35">
      <c r="A34" s="48" t="s">
        <v>3012</v>
      </c>
      <c r="B34" s="48" t="s">
        <v>3609</v>
      </c>
      <c r="C34" s="81">
        <v>116688</v>
      </c>
      <c r="D34" s="81">
        <v>106964</v>
      </c>
      <c r="E34" s="81">
        <v>9724</v>
      </c>
      <c r="F34" s="48" t="s">
        <v>3610</v>
      </c>
    </row>
    <row r="35" spans="1:6" ht="16" x14ac:dyDescent="0.35">
      <c r="A35" s="48" t="s">
        <v>3028</v>
      </c>
      <c r="B35" s="48" t="s">
        <v>3609</v>
      </c>
      <c r="C35" s="81">
        <v>341088</v>
      </c>
      <c r="D35" s="81">
        <v>255816</v>
      </c>
      <c r="E35" s="81">
        <v>85272</v>
      </c>
      <c r="F35" s="48" t="s">
        <v>3610</v>
      </c>
    </row>
    <row r="36" spans="1:6" ht="16" x14ac:dyDescent="0.35">
      <c r="A36" s="48" t="s">
        <v>3033</v>
      </c>
      <c r="B36" s="48" t="s">
        <v>3609</v>
      </c>
      <c r="C36" s="81">
        <v>363528</v>
      </c>
      <c r="D36" s="81">
        <v>302940</v>
      </c>
      <c r="E36" s="81">
        <v>60588</v>
      </c>
      <c r="F36" s="48" t="s">
        <v>3610</v>
      </c>
    </row>
    <row r="37" spans="1:6" ht="16" x14ac:dyDescent="0.35">
      <c r="A37" s="48" t="s">
        <v>3036</v>
      </c>
      <c r="B37" s="48" t="s">
        <v>3609</v>
      </c>
      <c r="C37" s="81">
        <v>237864</v>
      </c>
      <c r="D37" s="81">
        <v>138006</v>
      </c>
      <c r="E37" s="81">
        <v>99858</v>
      </c>
      <c r="F37" s="48" t="s">
        <v>3610</v>
      </c>
    </row>
    <row r="38" spans="1:6" ht="16" x14ac:dyDescent="0.35">
      <c r="A38" s="48" t="s">
        <v>3045</v>
      </c>
      <c r="B38" s="48" t="s">
        <v>3609</v>
      </c>
      <c r="C38" s="81">
        <v>493680</v>
      </c>
      <c r="D38" s="81">
        <v>329120</v>
      </c>
      <c r="E38" s="81">
        <v>164560</v>
      </c>
      <c r="F38" s="48" t="s">
        <v>3610</v>
      </c>
    </row>
    <row r="39" spans="1:6" ht="16" x14ac:dyDescent="0.35">
      <c r="A39" s="48" t="s">
        <v>1429</v>
      </c>
      <c r="B39" s="48" t="s">
        <v>3609</v>
      </c>
      <c r="C39" s="81">
        <v>80784</v>
      </c>
      <c r="D39" s="81">
        <v>53856</v>
      </c>
      <c r="E39" s="81">
        <v>26928</v>
      </c>
      <c r="F39" s="48" t="s">
        <v>3610</v>
      </c>
    </row>
    <row r="40" spans="1:6" ht="16" x14ac:dyDescent="0.35">
      <c r="A40" s="48" t="s">
        <v>3085</v>
      </c>
      <c r="B40" s="48" t="s">
        <v>3609</v>
      </c>
      <c r="C40" s="81">
        <v>188496</v>
      </c>
      <c r="D40" s="81">
        <v>103488</v>
      </c>
      <c r="E40" s="81">
        <v>85008</v>
      </c>
      <c r="F40" s="48" t="s">
        <v>3610</v>
      </c>
    </row>
    <row r="41" spans="1:6" ht="16" x14ac:dyDescent="0.35">
      <c r="A41" s="48" t="s">
        <v>3091</v>
      </c>
      <c r="B41" s="48" t="s">
        <v>3609</v>
      </c>
      <c r="C41" s="81">
        <v>592416</v>
      </c>
      <c r="D41" s="81">
        <v>543048</v>
      </c>
      <c r="E41" s="81">
        <v>49368</v>
      </c>
      <c r="F41" s="48" t="s">
        <v>3610</v>
      </c>
    </row>
    <row r="42" spans="1:6" ht="16" x14ac:dyDescent="0.35">
      <c r="A42" s="48" t="s">
        <v>3098</v>
      </c>
      <c r="B42" s="48" t="s">
        <v>3609</v>
      </c>
      <c r="C42" s="81">
        <v>323136</v>
      </c>
      <c r="D42" s="81">
        <v>215424</v>
      </c>
      <c r="E42" s="81">
        <v>107712</v>
      </c>
      <c r="F42" s="48" t="s">
        <v>3610</v>
      </c>
    </row>
    <row r="43" spans="1:6" ht="16" x14ac:dyDescent="0.35">
      <c r="A43" s="48" t="s">
        <v>1522</v>
      </c>
      <c r="B43" s="48" t="s">
        <v>3609</v>
      </c>
      <c r="C43" s="81">
        <v>350064</v>
      </c>
      <c r="D43" s="81">
        <v>321936</v>
      </c>
      <c r="E43" s="81">
        <v>28128</v>
      </c>
      <c r="F43" s="48" t="s">
        <v>3610</v>
      </c>
    </row>
    <row r="44" spans="1:6" ht="16" x14ac:dyDescent="0.35">
      <c r="A44" s="48" t="s">
        <v>3126</v>
      </c>
      <c r="B44" s="48" t="s">
        <v>3609</v>
      </c>
      <c r="C44" s="81">
        <v>98736</v>
      </c>
      <c r="D44" s="81">
        <v>65824</v>
      </c>
      <c r="E44" s="81">
        <v>32912</v>
      </c>
      <c r="F44" s="48" t="s">
        <v>3610</v>
      </c>
    </row>
    <row r="45" spans="1:6" ht="16" x14ac:dyDescent="0.35">
      <c r="A45" s="48" t="s">
        <v>3141</v>
      </c>
      <c r="B45" s="48" t="s">
        <v>3609</v>
      </c>
      <c r="C45" s="81">
        <v>40392</v>
      </c>
      <c r="D45" s="81">
        <v>22176</v>
      </c>
      <c r="E45" s="81">
        <v>18216</v>
      </c>
      <c r="F45" s="48" t="s">
        <v>3610</v>
      </c>
    </row>
    <row r="46" spans="1:6" ht="16" x14ac:dyDescent="0.35">
      <c r="A46" s="48" t="s">
        <v>3147</v>
      </c>
      <c r="B46" s="48" t="s">
        <v>3609</v>
      </c>
      <c r="C46" s="81">
        <v>53856</v>
      </c>
      <c r="D46" s="81">
        <v>29568</v>
      </c>
      <c r="E46" s="81">
        <v>24288</v>
      </c>
      <c r="F46" s="48" t="s">
        <v>3610</v>
      </c>
    </row>
    <row r="47" spans="1:6" ht="16" x14ac:dyDescent="0.35">
      <c r="A47" s="48" t="s">
        <v>3174</v>
      </c>
      <c r="B47" s="48" t="s">
        <v>3609</v>
      </c>
      <c r="C47" s="81">
        <v>121176</v>
      </c>
      <c r="D47" s="81">
        <v>111078</v>
      </c>
      <c r="E47" s="81">
        <v>10098</v>
      </c>
      <c r="F47" s="48" t="s">
        <v>3610</v>
      </c>
    </row>
    <row r="48" spans="1:6" ht="16" x14ac:dyDescent="0.35">
      <c r="A48" s="48" t="s">
        <v>3181</v>
      </c>
      <c r="B48" s="48" t="s">
        <v>3609</v>
      </c>
      <c r="C48" s="81">
        <v>282744</v>
      </c>
      <c r="D48" s="81">
        <v>52096</v>
      </c>
      <c r="E48" s="81">
        <v>230648</v>
      </c>
      <c r="F48" s="48" t="s">
        <v>3610</v>
      </c>
    </row>
    <row r="49" spans="1:6" ht="16" x14ac:dyDescent="0.35">
      <c r="A49" s="48" t="s">
        <v>1619</v>
      </c>
      <c r="B49" s="48" t="s">
        <v>3609</v>
      </c>
      <c r="C49" s="81">
        <v>89760</v>
      </c>
      <c r="D49" s="81">
        <v>67320</v>
      </c>
      <c r="E49" s="81">
        <v>22440</v>
      </c>
      <c r="F49" s="48" t="s">
        <v>3610</v>
      </c>
    </row>
    <row r="50" spans="1:6" ht="16" x14ac:dyDescent="0.35">
      <c r="A50" s="48" t="s">
        <v>3184</v>
      </c>
      <c r="B50" s="48" t="s">
        <v>3609</v>
      </c>
      <c r="C50" s="81">
        <v>228888</v>
      </c>
      <c r="D50" s="81">
        <v>125664</v>
      </c>
      <c r="E50" s="81">
        <v>103224</v>
      </c>
      <c r="F50" s="48" t="s">
        <v>3610</v>
      </c>
    </row>
    <row r="51" spans="1:6" ht="16" x14ac:dyDescent="0.35">
      <c r="A51" s="48" t="s">
        <v>3189</v>
      </c>
      <c r="B51" s="48" t="s">
        <v>3609</v>
      </c>
      <c r="C51" s="81">
        <v>89760</v>
      </c>
      <c r="D51" s="81">
        <v>82280</v>
      </c>
      <c r="E51" s="81">
        <v>7480</v>
      </c>
      <c r="F51" s="48" t="s">
        <v>3610</v>
      </c>
    </row>
    <row r="52" spans="1:6" ht="16" x14ac:dyDescent="0.35">
      <c r="A52" s="48" t="s">
        <v>3214</v>
      </c>
      <c r="B52" s="48" t="s">
        <v>3609</v>
      </c>
      <c r="C52" s="81">
        <v>161568</v>
      </c>
      <c r="D52" s="81">
        <v>101376</v>
      </c>
      <c r="E52" s="81">
        <v>60192</v>
      </c>
      <c r="F52" s="48" t="s">
        <v>3610</v>
      </c>
    </row>
    <row r="53" spans="1:6" ht="16" x14ac:dyDescent="0.35">
      <c r="A53" s="48" t="s">
        <v>1676</v>
      </c>
      <c r="B53" s="48" t="s">
        <v>3609</v>
      </c>
      <c r="C53" s="81">
        <v>152592</v>
      </c>
      <c r="D53" s="81">
        <v>92928</v>
      </c>
      <c r="E53" s="81">
        <v>59664</v>
      </c>
      <c r="F53" s="48" t="s">
        <v>3610</v>
      </c>
    </row>
    <row r="54" spans="1:6" ht="16" x14ac:dyDescent="0.35">
      <c r="A54" s="48" t="s">
        <v>3220</v>
      </c>
      <c r="B54" s="48" t="s">
        <v>3609</v>
      </c>
      <c r="C54" s="81">
        <v>520608</v>
      </c>
      <c r="D54" s="81">
        <v>275968</v>
      </c>
      <c r="E54" s="81">
        <v>244640</v>
      </c>
      <c r="F54" s="48" t="s">
        <v>3610</v>
      </c>
    </row>
    <row r="55" spans="1:6" ht="16" x14ac:dyDescent="0.35">
      <c r="A55" s="48" t="s">
        <v>1506</v>
      </c>
      <c r="B55" s="48" t="s">
        <v>3609</v>
      </c>
      <c r="C55" s="81">
        <v>380160</v>
      </c>
      <c r="D55" s="81">
        <v>253440</v>
      </c>
      <c r="E55" s="81">
        <v>126720</v>
      </c>
      <c r="F55" s="48" t="s">
        <v>3610</v>
      </c>
    </row>
    <row r="56" spans="1:6" ht="16" x14ac:dyDescent="0.35">
      <c r="A56" s="48" t="s">
        <v>3232</v>
      </c>
      <c r="B56" s="48" t="s">
        <v>3609</v>
      </c>
      <c r="C56" s="81">
        <v>161568</v>
      </c>
      <c r="D56" s="81">
        <v>107712</v>
      </c>
      <c r="E56" s="81">
        <v>53856</v>
      </c>
      <c r="F56" s="48" t="s">
        <v>3610</v>
      </c>
    </row>
    <row r="57" spans="1:6" ht="16" x14ac:dyDescent="0.35">
      <c r="A57" s="48" t="s">
        <v>3236</v>
      </c>
      <c r="B57" s="48" t="s">
        <v>3609</v>
      </c>
      <c r="C57" s="81">
        <v>257644</v>
      </c>
      <c r="D57" s="81">
        <v>171776</v>
      </c>
      <c r="E57" s="81">
        <v>85868</v>
      </c>
      <c r="F57" s="48" t="s">
        <v>3610</v>
      </c>
    </row>
    <row r="58" spans="1:6" ht="16" x14ac:dyDescent="0.35">
      <c r="A58" s="48" t="s">
        <v>3238</v>
      </c>
      <c r="B58" s="48" t="s">
        <v>3609</v>
      </c>
      <c r="C58" s="81">
        <v>128832</v>
      </c>
      <c r="D58" s="81">
        <v>115456</v>
      </c>
      <c r="E58" s="81">
        <v>13376</v>
      </c>
      <c r="F58" s="48" t="s">
        <v>3610</v>
      </c>
    </row>
    <row r="59" spans="1:6" ht="16" x14ac:dyDescent="0.35">
      <c r="A59" s="48" t="s">
        <v>1085</v>
      </c>
      <c r="B59" s="48" t="s">
        <v>3609</v>
      </c>
      <c r="C59" s="81">
        <v>350064</v>
      </c>
      <c r="D59" s="81">
        <v>260304</v>
      </c>
      <c r="E59" s="81">
        <v>89760</v>
      </c>
      <c r="F59" s="48" t="s">
        <v>3610</v>
      </c>
    </row>
    <row r="60" spans="1:6" ht="16" x14ac:dyDescent="0.35">
      <c r="A60" s="48" t="s">
        <v>3244</v>
      </c>
      <c r="B60" s="48" t="s">
        <v>3609</v>
      </c>
      <c r="C60" s="81">
        <v>278268</v>
      </c>
      <c r="D60" s="81">
        <v>149424</v>
      </c>
      <c r="E60" s="81">
        <v>128844</v>
      </c>
      <c r="F60" s="48" t="s">
        <v>3610</v>
      </c>
    </row>
    <row r="61" spans="1:6" ht="16" x14ac:dyDescent="0.35">
      <c r="A61" s="48" t="s">
        <v>3245</v>
      </c>
      <c r="B61" s="48" t="s">
        <v>3609</v>
      </c>
      <c r="C61" s="81">
        <v>3105696</v>
      </c>
      <c r="D61" s="81">
        <v>2968716</v>
      </c>
      <c r="E61" s="81">
        <v>136980</v>
      </c>
      <c r="F61" s="48" t="s">
        <v>3610</v>
      </c>
    </row>
    <row r="62" spans="1:6" ht="16" x14ac:dyDescent="0.35">
      <c r="A62" s="48" t="s">
        <v>3251</v>
      </c>
      <c r="B62" s="48" t="s">
        <v>3609</v>
      </c>
      <c r="C62" s="81">
        <v>8332168</v>
      </c>
      <c r="D62" s="81">
        <v>7549228</v>
      </c>
      <c r="E62" s="81">
        <v>782940</v>
      </c>
      <c r="F62" s="48" t="s">
        <v>3610</v>
      </c>
    </row>
    <row r="63" spans="1:6" ht="16" x14ac:dyDescent="0.35">
      <c r="A63" s="48" t="s">
        <v>800</v>
      </c>
      <c r="B63" s="48" t="s">
        <v>3609</v>
      </c>
      <c r="C63" s="81">
        <v>619344</v>
      </c>
      <c r="D63" s="81">
        <v>499664</v>
      </c>
      <c r="E63" s="81">
        <v>119680</v>
      </c>
      <c r="F63" s="48" t="s">
        <v>3610</v>
      </c>
    </row>
  </sheetData>
  <pageMargins left="0.7" right="0.7" top="0.75" bottom="0.75" header="0.3" footer="0.3"/>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FF6E-FC2D-4124-ACDF-58A5F0ADBD0C}">
  <sheetPr>
    <pageSetUpPr fitToPage="1"/>
  </sheetPr>
  <dimension ref="A1:E2485"/>
  <sheetViews>
    <sheetView zoomScale="80" zoomScaleNormal="80" workbookViewId="0">
      <pane xSplit="1" ySplit="2" topLeftCell="B2452" activePane="bottomRight" state="frozen"/>
      <selection pane="topRight" activeCell="B1" sqref="B1"/>
      <selection pane="bottomLeft" activeCell="A3" sqref="A3"/>
      <selection pane="bottomRight" activeCell="E894" sqref="E894"/>
    </sheetView>
  </sheetViews>
  <sheetFormatPr defaultColWidth="8.7265625" defaultRowHeight="16" outlineLevelRow="3" x14ac:dyDescent="0.35"/>
  <cols>
    <col min="1" max="1" width="78.26953125" style="77" customWidth="1"/>
    <col min="2" max="2" width="75.453125" style="202" customWidth="1"/>
    <col min="3" max="3" width="25.26953125" style="79" customWidth="1"/>
    <col min="4" max="4" width="22.7265625" style="79" customWidth="1"/>
    <col min="5" max="5" width="75.453125" style="46" customWidth="1"/>
    <col min="6" max="16384" width="8.7265625" style="78"/>
  </cols>
  <sheetData>
    <row r="1" spans="1:4" ht="33" customHeight="1" x14ac:dyDescent="0.35">
      <c r="A1" s="268" t="s">
        <v>3611</v>
      </c>
      <c r="B1" s="269"/>
      <c r="C1" s="269"/>
      <c r="D1" s="269"/>
    </row>
    <row r="2" spans="1:4" ht="79.900000000000006" customHeight="1" x14ac:dyDescent="0.35">
      <c r="A2" s="1" t="s">
        <v>4700</v>
      </c>
      <c r="B2" s="2" t="s">
        <v>4701</v>
      </c>
      <c r="C2" s="34" t="s">
        <v>4702</v>
      </c>
      <c r="D2" s="34" t="s">
        <v>4703</v>
      </c>
    </row>
    <row r="3" spans="1:4" ht="21.75" customHeight="1" x14ac:dyDescent="0.35">
      <c r="A3" s="1" t="s">
        <v>4634</v>
      </c>
      <c r="B3" s="2"/>
      <c r="C3" s="34"/>
      <c r="D3" s="34"/>
    </row>
    <row r="4" spans="1:4" ht="18" customHeight="1" outlineLevel="3" x14ac:dyDescent="0.35">
      <c r="A4" s="82" t="s">
        <v>41</v>
      </c>
      <c r="B4" s="99" t="s">
        <v>5</v>
      </c>
      <c r="C4" s="83">
        <v>3257748</v>
      </c>
      <c r="D4" s="83">
        <v>3257748</v>
      </c>
    </row>
    <row r="5" spans="1:4" outlineLevel="3" x14ac:dyDescent="0.35">
      <c r="A5" s="82" t="s">
        <v>45</v>
      </c>
      <c r="B5" s="99" t="s">
        <v>5</v>
      </c>
      <c r="C5" s="83">
        <v>2219148</v>
      </c>
      <c r="D5" s="83">
        <v>2219148</v>
      </c>
    </row>
    <row r="6" spans="1:4" outlineLevel="3" x14ac:dyDescent="0.35">
      <c r="A6" s="82" t="s">
        <v>49</v>
      </c>
      <c r="B6" s="99" t="s">
        <v>5</v>
      </c>
      <c r="C6" s="83">
        <v>2386704</v>
      </c>
      <c r="D6" s="83">
        <v>2386704</v>
      </c>
    </row>
    <row r="7" spans="1:4" outlineLevel="3" x14ac:dyDescent="0.35">
      <c r="A7" s="82" t="s">
        <v>49</v>
      </c>
      <c r="B7" s="99" t="s">
        <v>5</v>
      </c>
      <c r="C7" s="83">
        <v>531104</v>
      </c>
      <c r="D7" s="83">
        <v>531104</v>
      </c>
    </row>
    <row r="8" spans="1:4" outlineLevel="3" x14ac:dyDescent="0.35">
      <c r="A8" s="82" t="s">
        <v>11</v>
      </c>
      <c r="B8" s="99" t="s">
        <v>5</v>
      </c>
      <c r="C8" s="83">
        <v>1534340</v>
      </c>
      <c r="D8" s="83">
        <v>1534340</v>
      </c>
    </row>
    <row r="9" spans="1:4" outlineLevel="3" x14ac:dyDescent="0.35">
      <c r="A9" s="82" t="s">
        <v>14</v>
      </c>
      <c r="B9" s="99" t="s">
        <v>5</v>
      </c>
      <c r="C9" s="83">
        <v>991519</v>
      </c>
      <c r="D9" s="83">
        <v>991519</v>
      </c>
    </row>
    <row r="10" spans="1:4" outlineLevel="3" x14ac:dyDescent="0.35">
      <c r="A10" s="82" t="s">
        <v>22</v>
      </c>
      <c r="B10" s="99" t="s">
        <v>5</v>
      </c>
      <c r="C10" s="83">
        <v>1399908</v>
      </c>
      <c r="D10" s="83">
        <v>1399908</v>
      </c>
    </row>
    <row r="11" spans="1:4" outlineLevel="3" x14ac:dyDescent="0.35">
      <c r="A11" s="82" t="s">
        <v>67</v>
      </c>
      <c r="B11" s="99" t="s">
        <v>5</v>
      </c>
      <c r="C11" s="83">
        <v>2761980</v>
      </c>
      <c r="D11" s="83">
        <v>2761980</v>
      </c>
    </row>
    <row r="12" spans="1:4" outlineLevel="3" x14ac:dyDescent="0.35">
      <c r="A12" s="82" t="s">
        <v>78</v>
      </c>
      <c r="B12" s="99" t="s">
        <v>5</v>
      </c>
      <c r="C12" s="83">
        <v>1827156</v>
      </c>
      <c r="D12" s="83">
        <v>1827156</v>
      </c>
    </row>
    <row r="13" spans="1:4" outlineLevel="3" x14ac:dyDescent="0.35">
      <c r="A13" s="82" t="s">
        <v>33</v>
      </c>
      <c r="B13" s="99" t="s">
        <v>5</v>
      </c>
      <c r="C13" s="83">
        <v>267700</v>
      </c>
      <c r="D13" s="83">
        <v>267700</v>
      </c>
    </row>
    <row r="14" spans="1:4" outlineLevel="3" x14ac:dyDescent="0.35">
      <c r="A14" s="82" t="s">
        <v>42</v>
      </c>
      <c r="B14" s="99" t="s">
        <v>5</v>
      </c>
      <c r="C14" s="83">
        <v>4756776</v>
      </c>
      <c r="D14" s="83">
        <v>4756776</v>
      </c>
    </row>
    <row r="15" spans="1:4" outlineLevel="3" x14ac:dyDescent="0.35">
      <c r="A15" s="82" t="s">
        <v>44</v>
      </c>
      <c r="B15" s="99" t="s">
        <v>5</v>
      </c>
      <c r="C15" s="83">
        <v>4036740</v>
      </c>
      <c r="D15" s="83">
        <v>4036740</v>
      </c>
    </row>
    <row r="16" spans="1:4" outlineLevel="3" x14ac:dyDescent="0.35">
      <c r="A16" s="82" t="s">
        <v>61</v>
      </c>
      <c r="B16" s="99" t="s">
        <v>5</v>
      </c>
      <c r="C16" s="83">
        <v>356933</v>
      </c>
      <c r="D16" s="83">
        <v>356933</v>
      </c>
    </row>
    <row r="17" spans="1:4" outlineLevel="3" x14ac:dyDescent="0.35">
      <c r="A17" s="82" t="s">
        <v>62</v>
      </c>
      <c r="B17" s="99" t="s">
        <v>5</v>
      </c>
      <c r="C17" s="83">
        <v>84984</v>
      </c>
      <c r="D17" s="83">
        <v>84984</v>
      </c>
    </row>
    <row r="18" spans="1:4" outlineLevel="3" x14ac:dyDescent="0.35">
      <c r="A18" s="82" t="s">
        <v>72</v>
      </c>
      <c r="B18" s="99" t="s">
        <v>5</v>
      </c>
      <c r="C18" s="83">
        <v>3393394</v>
      </c>
      <c r="D18" s="83">
        <v>3393394</v>
      </c>
    </row>
    <row r="19" spans="1:4" ht="16.149999999999999" customHeight="1" outlineLevel="3" x14ac:dyDescent="0.35">
      <c r="A19" s="82" t="s">
        <v>84</v>
      </c>
      <c r="B19" s="99" t="s">
        <v>5</v>
      </c>
      <c r="C19" s="83">
        <v>217200</v>
      </c>
      <c r="D19" s="83">
        <v>217200</v>
      </c>
    </row>
    <row r="20" spans="1:4" outlineLevel="3" x14ac:dyDescent="0.35">
      <c r="A20" s="82" t="s">
        <v>93</v>
      </c>
      <c r="B20" s="99" t="s">
        <v>5</v>
      </c>
      <c r="C20" s="83">
        <v>961745</v>
      </c>
      <c r="D20" s="83">
        <v>961745</v>
      </c>
    </row>
    <row r="21" spans="1:4" outlineLevel="3" x14ac:dyDescent="0.35">
      <c r="A21" s="82" t="s">
        <v>95</v>
      </c>
      <c r="B21" s="99" t="s">
        <v>5</v>
      </c>
      <c r="C21" s="83">
        <v>1383360</v>
      </c>
      <c r="D21" s="83">
        <v>1383360</v>
      </c>
    </row>
    <row r="22" spans="1:4" outlineLevel="3" x14ac:dyDescent="0.35">
      <c r="A22" s="82" t="s">
        <v>99</v>
      </c>
      <c r="B22" s="99" t="s">
        <v>5</v>
      </c>
      <c r="C22" s="83">
        <v>453276</v>
      </c>
      <c r="D22" s="83">
        <v>453276</v>
      </c>
    </row>
    <row r="23" spans="1:4" outlineLevel="3" x14ac:dyDescent="0.35">
      <c r="A23" s="82" t="s">
        <v>112</v>
      </c>
      <c r="B23" s="99" t="s">
        <v>5</v>
      </c>
      <c r="C23" s="83">
        <v>1281912</v>
      </c>
      <c r="D23" s="83">
        <v>1281912</v>
      </c>
    </row>
    <row r="24" spans="1:4" outlineLevel="3" x14ac:dyDescent="0.35">
      <c r="A24" s="82" t="s">
        <v>4</v>
      </c>
      <c r="B24" s="99" t="s">
        <v>5</v>
      </c>
      <c r="C24" s="83">
        <v>2001864</v>
      </c>
      <c r="D24" s="83">
        <v>2001864</v>
      </c>
    </row>
    <row r="25" spans="1:4" outlineLevel="3" x14ac:dyDescent="0.35">
      <c r="A25" s="82" t="s">
        <v>7</v>
      </c>
      <c r="B25" s="99" t="s">
        <v>5</v>
      </c>
      <c r="C25" s="83">
        <v>2025480</v>
      </c>
      <c r="D25" s="83">
        <v>2025480</v>
      </c>
    </row>
    <row r="26" spans="1:4" outlineLevel="3" x14ac:dyDescent="0.35">
      <c r="A26" s="82" t="s">
        <v>8</v>
      </c>
      <c r="B26" s="99" t="s">
        <v>5</v>
      </c>
      <c r="C26" s="83">
        <v>892332</v>
      </c>
      <c r="D26" s="83">
        <v>892332</v>
      </c>
    </row>
    <row r="27" spans="1:4" outlineLevel="3" x14ac:dyDescent="0.35">
      <c r="A27" s="82" t="s">
        <v>9</v>
      </c>
      <c r="B27" s="99" t="s">
        <v>5</v>
      </c>
      <c r="C27" s="83">
        <v>679203</v>
      </c>
      <c r="D27" s="83">
        <v>679203</v>
      </c>
    </row>
    <row r="28" spans="1:4" outlineLevel="3" x14ac:dyDescent="0.35">
      <c r="A28" s="82" t="s">
        <v>57</v>
      </c>
      <c r="B28" s="99" t="s">
        <v>5</v>
      </c>
      <c r="C28" s="83">
        <v>460344</v>
      </c>
      <c r="D28" s="83">
        <v>460344</v>
      </c>
    </row>
    <row r="29" spans="1:4" outlineLevel="3" x14ac:dyDescent="0.35">
      <c r="A29" s="82" t="s">
        <v>68</v>
      </c>
      <c r="B29" s="99" t="s">
        <v>5</v>
      </c>
      <c r="C29" s="83">
        <v>941926</v>
      </c>
      <c r="D29" s="83">
        <v>941926</v>
      </c>
    </row>
    <row r="30" spans="1:4" outlineLevel="3" x14ac:dyDescent="0.35">
      <c r="A30" s="82" t="s">
        <v>70</v>
      </c>
      <c r="B30" s="99" t="s">
        <v>5</v>
      </c>
      <c r="C30" s="83">
        <v>1209625</v>
      </c>
      <c r="D30" s="83">
        <v>1209625</v>
      </c>
    </row>
    <row r="31" spans="1:4" outlineLevel="3" x14ac:dyDescent="0.35">
      <c r="A31" s="82" t="s">
        <v>77</v>
      </c>
      <c r="B31" s="99" t="s">
        <v>5</v>
      </c>
      <c r="C31" s="83">
        <v>2998056</v>
      </c>
      <c r="D31" s="83">
        <v>2998056</v>
      </c>
    </row>
    <row r="32" spans="1:4" outlineLevel="3" x14ac:dyDescent="0.35">
      <c r="A32" s="82" t="s">
        <v>96</v>
      </c>
      <c r="B32" s="99" t="s">
        <v>5</v>
      </c>
      <c r="C32" s="83">
        <v>1043424</v>
      </c>
      <c r="D32" s="83">
        <v>1043424</v>
      </c>
    </row>
    <row r="33" spans="1:4" outlineLevel="3" x14ac:dyDescent="0.35">
      <c r="A33" s="82" t="s">
        <v>3612</v>
      </c>
      <c r="B33" s="99" t="s">
        <v>5</v>
      </c>
      <c r="C33" s="83">
        <v>394236</v>
      </c>
      <c r="D33" s="83">
        <v>394236</v>
      </c>
    </row>
    <row r="34" spans="1:4" outlineLevel="3" x14ac:dyDescent="0.35">
      <c r="A34" s="82" t="s">
        <v>116</v>
      </c>
      <c r="B34" s="99" t="s">
        <v>5</v>
      </c>
      <c r="C34" s="83">
        <v>624638</v>
      </c>
      <c r="D34" s="83">
        <v>624638</v>
      </c>
    </row>
    <row r="35" spans="1:4" outlineLevel="3" x14ac:dyDescent="0.35">
      <c r="A35" s="82" t="s">
        <v>40</v>
      </c>
      <c r="B35" s="99" t="s">
        <v>5</v>
      </c>
      <c r="C35" s="83">
        <v>513135</v>
      </c>
      <c r="D35" s="83">
        <v>513135</v>
      </c>
    </row>
    <row r="36" spans="1:4" outlineLevel="3" x14ac:dyDescent="0.35">
      <c r="A36" s="82" t="s">
        <v>55</v>
      </c>
      <c r="B36" s="99" t="s">
        <v>5</v>
      </c>
      <c r="C36" s="83">
        <v>2580341</v>
      </c>
      <c r="D36" s="83">
        <v>2580341</v>
      </c>
    </row>
    <row r="37" spans="1:4" outlineLevel="3" x14ac:dyDescent="0.35">
      <c r="A37" s="82" t="s">
        <v>59</v>
      </c>
      <c r="B37" s="99" t="s">
        <v>5</v>
      </c>
      <c r="C37" s="83">
        <v>670476</v>
      </c>
      <c r="D37" s="83">
        <v>670476</v>
      </c>
    </row>
    <row r="38" spans="1:4" outlineLevel="3" x14ac:dyDescent="0.35">
      <c r="A38" s="82" t="s">
        <v>85</v>
      </c>
      <c r="B38" s="99" t="s">
        <v>5</v>
      </c>
      <c r="C38" s="83">
        <v>3725160</v>
      </c>
      <c r="D38" s="83">
        <v>3725160</v>
      </c>
    </row>
    <row r="39" spans="1:4" outlineLevel="3" x14ac:dyDescent="0.35">
      <c r="A39" s="82" t="s">
        <v>87</v>
      </c>
      <c r="B39" s="99" t="s">
        <v>5</v>
      </c>
      <c r="C39" s="83">
        <v>1690542</v>
      </c>
      <c r="D39" s="83">
        <v>1690542</v>
      </c>
    </row>
    <row r="40" spans="1:4" outlineLevel="3" x14ac:dyDescent="0.35">
      <c r="A40" s="82" t="s">
        <v>92</v>
      </c>
      <c r="B40" s="99" t="s">
        <v>5</v>
      </c>
      <c r="C40" s="83">
        <v>1170900</v>
      </c>
      <c r="D40" s="83">
        <v>1170900</v>
      </c>
    </row>
    <row r="41" spans="1:4" outlineLevel="3" x14ac:dyDescent="0.35">
      <c r="A41" s="82" t="s">
        <v>100</v>
      </c>
      <c r="B41" s="99" t="s">
        <v>5</v>
      </c>
      <c r="C41" s="83">
        <v>1432708</v>
      </c>
      <c r="D41" s="83">
        <v>1432708</v>
      </c>
    </row>
    <row r="42" spans="1:4" outlineLevel="3" x14ac:dyDescent="0.35">
      <c r="A42" s="82" t="s">
        <v>101</v>
      </c>
      <c r="B42" s="99" t="s">
        <v>5</v>
      </c>
      <c r="C42" s="83">
        <v>1068354</v>
      </c>
      <c r="D42" s="83">
        <v>1068354</v>
      </c>
    </row>
    <row r="43" spans="1:4" outlineLevel="3" x14ac:dyDescent="0.35">
      <c r="A43" s="82" t="s">
        <v>121</v>
      </c>
      <c r="B43" s="99" t="s">
        <v>5</v>
      </c>
      <c r="C43" s="83">
        <v>2493641</v>
      </c>
      <c r="D43" s="83">
        <v>2493641</v>
      </c>
    </row>
    <row r="44" spans="1:4" outlineLevel="3" x14ac:dyDescent="0.35">
      <c r="A44" s="82" t="s">
        <v>122</v>
      </c>
      <c r="B44" s="99" t="s">
        <v>5</v>
      </c>
      <c r="C44" s="83">
        <v>1510836</v>
      </c>
      <c r="D44" s="83">
        <v>1510836</v>
      </c>
    </row>
    <row r="45" spans="1:4" outlineLevel="3" x14ac:dyDescent="0.35">
      <c r="A45" s="82" t="s">
        <v>13</v>
      </c>
      <c r="B45" s="99" t="s">
        <v>5</v>
      </c>
      <c r="C45" s="83">
        <v>356484</v>
      </c>
      <c r="D45" s="83">
        <v>356484</v>
      </c>
    </row>
    <row r="46" spans="1:4" outlineLevel="3" x14ac:dyDescent="0.35">
      <c r="A46" s="82" t="s">
        <v>15</v>
      </c>
      <c r="B46" s="99" t="s">
        <v>5</v>
      </c>
      <c r="C46" s="83">
        <v>550068</v>
      </c>
      <c r="D46" s="83">
        <v>550068</v>
      </c>
    </row>
    <row r="47" spans="1:4" outlineLevel="3" x14ac:dyDescent="0.35">
      <c r="A47" s="82" t="s">
        <v>19</v>
      </c>
      <c r="B47" s="99" t="s">
        <v>5</v>
      </c>
      <c r="C47" s="83">
        <v>635052</v>
      </c>
      <c r="D47" s="83">
        <v>635052</v>
      </c>
    </row>
    <row r="48" spans="1:4" outlineLevel="3" x14ac:dyDescent="0.35">
      <c r="A48" s="82" t="s">
        <v>29</v>
      </c>
      <c r="B48" s="99" t="s">
        <v>5</v>
      </c>
      <c r="C48" s="83">
        <v>1286460</v>
      </c>
      <c r="D48" s="83">
        <v>1286460</v>
      </c>
    </row>
    <row r="49" spans="1:4" outlineLevel="3" x14ac:dyDescent="0.35">
      <c r="A49" s="82" t="s">
        <v>30</v>
      </c>
      <c r="B49" s="99" t="s">
        <v>5</v>
      </c>
      <c r="C49" s="83">
        <v>5637300</v>
      </c>
      <c r="D49" s="83">
        <v>5637300</v>
      </c>
    </row>
    <row r="50" spans="1:4" outlineLevel="3" x14ac:dyDescent="0.35">
      <c r="A50" s="82" t="s">
        <v>48</v>
      </c>
      <c r="B50" s="99" t="s">
        <v>5</v>
      </c>
      <c r="C50" s="83">
        <v>2000326</v>
      </c>
      <c r="D50" s="83">
        <v>2000326</v>
      </c>
    </row>
    <row r="51" spans="1:4" outlineLevel="3" x14ac:dyDescent="0.35">
      <c r="A51" s="82" t="s">
        <v>56</v>
      </c>
      <c r="B51" s="99" t="s">
        <v>5</v>
      </c>
      <c r="C51" s="83">
        <v>1286460</v>
      </c>
      <c r="D51" s="83">
        <v>1286460</v>
      </c>
    </row>
    <row r="52" spans="1:4" outlineLevel="3" x14ac:dyDescent="0.35">
      <c r="A52" s="82" t="s">
        <v>63</v>
      </c>
      <c r="B52" s="99" t="s">
        <v>5</v>
      </c>
      <c r="C52" s="83">
        <v>2322596</v>
      </c>
      <c r="D52" s="83">
        <v>2322596</v>
      </c>
    </row>
    <row r="53" spans="1:4" outlineLevel="3" x14ac:dyDescent="0.35">
      <c r="A53" s="82" t="s">
        <v>76</v>
      </c>
      <c r="B53" s="99" t="s">
        <v>5</v>
      </c>
      <c r="C53" s="83">
        <v>1276594</v>
      </c>
      <c r="D53" s="83">
        <v>1276594</v>
      </c>
    </row>
    <row r="54" spans="1:4" outlineLevel="3" x14ac:dyDescent="0.35">
      <c r="A54" s="82" t="s">
        <v>86</v>
      </c>
      <c r="B54" s="99" t="s">
        <v>5</v>
      </c>
      <c r="C54" s="83">
        <v>6236458</v>
      </c>
      <c r="D54" s="83">
        <v>6236458</v>
      </c>
    </row>
    <row r="55" spans="1:4" outlineLevel="3" x14ac:dyDescent="0.35">
      <c r="A55" s="82" t="s">
        <v>97</v>
      </c>
      <c r="B55" s="99" t="s">
        <v>5</v>
      </c>
      <c r="C55" s="83">
        <v>755460</v>
      </c>
      <c r="D55" s="83">
        <v>755460</v>
      </c>
    </row>
    <row r="56" spans="1:4" ht="18.649999999999999" customHeight="1" outlineLevel="3" x14ac:dyDescent="0.35">
      <c r="A56" s="82" t="s">
        <v>106</v>
      </c>
      <c r="B56" s="99" t="s">
        <v>5</v>
      </c>
      <c r="C56" s="83">
        <v>979121</v>
      </c>
      <c r="D56" s="83">
        <v>979121</v>
      </c>
    </row>
    <row r="57" spans="1:4" outlineLevel="3" x14ac:dyDescent="0.35">
      <c r="A57" s="82" t="s">
        <v>119</v>
      </c>
      <c r="B57" s="99" t="s">
        <v>5</v>
      </c>
      <c r="C57" s="83">
        <v>1427731</v>
      </c>
      <c r="D57" s="83">
        <v>1427731</v>
      </c>
    </row>
    <row r="58" spans="1:4" outlineLevel="3" x14ac:dyDescent="0.35">
      <c r="A58" s="82" t="s">
        <v>25</v>
      </c>
      <c r="B58" s="99" t="s">
        <v>5</v>
      </c>
      <c r="C58" s="83">
        <v>1829281</v>
      </c>
      <c r="D58" s="83">
        <v>1829281</v>
      </c>
    </row>
    <row r="59" spans="1:4" outlineLevel="3" x14ac:dyDescent="0.35">
      <c r="A59" s="82" t="s">
        <v>32</v>
      </c>
      <c r="B59" s="99" t="s">
        <v>5</v>
      </c>
      <c r="C59" s="83">
        <v>819156</v>
      </c>
      <c r="D59" s="83">
        <v>819156</v>
      </c>
    </row>
    <row r="60" spans="1:4" outlineLevel="3" x14ac:dyDescent="0.35">
      <c r="A60" s="82" t="s">
        <v>37</v>
      </c>
      <c r="B60" s="99" t="s">
        <v>5</v>
      </c>
      <c r="C60" s="83">
        <v>1657188</v>
      </c>
      <c r="D60" s="83">
        <v>1657188</v>
      </c>
    </row>
    <row r="61" spans="1:4" outlineLevel="3" x14ac:dyDescent="0.35">
      <c r="A61" s="82" t="s">
        <v>37</v>
      </c>
      <c r="B61" s="99" t="s">
        <v>5</v>
      </c>
      <c r="C61" s="83">
        <v>122983</v>
      </c>
      <c r="D61" s="83">
        <v>122983</v>
      </c>
    </row>
    <row r="62" spans="1:4" outlineLevel="3" x14ac:dyDescent="0.35">
      <c r="A62" s="82" t="s">
        <v>47</v>
      </c>
      <c r="B62" s="99" t="s">
        <v>5</v>
      </c>
      <c r="C62" s="83">
        <v>1284240</v>
      </c>
      <c r="D62" s="83">
        <v>1284240</v>
      </c>
    </row>
    <row r="63" spans="1:4" outlineLevel="3" x14ac:dyDescent="0.35">
      <c r="A63" s="82" t="s">
        <v>54</v>
      </c>
      <c r="B63" s="99" t="s">
        <v>5</v>
      </c>
      <c r="C63" s="83">
        <v>324715</v>
      </c>
      <c r="D63" s="83">
        <v>324715</v>
      </c>
    </row>
    <row r="64" spans="1:4" outlineLevel="3" x14ac:dyDescent="0.35">
      <c r="A64" s="82" t="s">
        <v>66</v>
      </c>
      <c r="B64" s="99" t="s">
        <v>5</v>
      </c>
      <c r="C64" s="83">
        <v>819156</v>
      </c>
      <c r="D64" s="83">
        <v>819156</v>
      </c>
    </row>
    <row r="65" spans="1:4" outlineLevel="3" x14ac:dyDescent="0.35">
      <c r="A65" s="82" t="s">
        <v>89</v>
      </c>
      <c r="B65" s="99" t="s">
        <v>5</v>
      </c>
      <c r="C65" s="83">
        <v>566616</v>
      </c>
      <c r="D65" s="83">
        <v>566616</v>
      </c>
    </row>
    <row r="66" spans="1:4" outlineLevel="3" x14ac:dyDescent="0.35">
      <c r="A66" s="82" t="s">
        <v>102</v>
      </c>
      <c r="B66" s="99" t="s">
        <v>5</v>
      </c>
      <c r="C66" s="83">
        <v>4359158</v>
      </c>
      <c r="D66" s="83">
        <v>4359158</v>
      </c>
    </row>
    <row r="67" spans="1:4" outlineLevel="3" x14ac:dyDescent="0.35">
      <c r="A67" s="82" t="s">
        <v>102</v>
      </c>
      <c r="B67" s="99" t="s">
        <v>5</v>
      </c>
      <c r="C67" s="83">
        <v>106000</v>
      </c>
      <c r="D67" s="83">
        <v>106000</v>
      </c>
    </row>
    <row r="68" spans="1:4" outlineLevel="3" x14ac:dyDescent="0.35">
      <c r="A68" s="82" t="s">
        <v>108</v>
      </c>
      <c r="B68" s="99" t="s">
        <v>5</v>
      </c>
      <c r="C68" s="83">
        <v>381730</v>
      </c>
      <c r="D68" s="83">
        <v>381730</v>
      </c>
    </row>
    <row r="69" spans="1:4" outlineLevel="3" x14ac:dyDescent="0.35">
      <c r="A69" s="82" t="s">
        <v>110</v>
      </c>
      <c r="B69" s="99" t="s">
        <v>5</v>
      </c>
      <c r="C69" s="83">
        <v>970248</v>
      </c>
      <c r="D69" s="83">
        <v>970248</v>
      </c>
    </row>
    <row r="70" spans="1:4" outlineLevel="3" x14ac:dyDescent="0.35">
      <c r="A70" s="82" t="s">
        <v>114</v>
      </c>
      <c r="B70" s="99" t="s">
        <v>5</v>
      </c>
      <c r="C70" s="83">
        <v>1990056</v>
      </c>
      <c r="D70" s="83">
        <v>1990056</v>
      </c>
    </row>
    <row r="71" spans="1:4" outlineLevel="3" x14ac:dyDescent="0.35">
      <c r="A71" s="82" t="s">
        <v>120</v>
      </c>
      <c r="B71" s="99" t="s">
        <v>5</v>
      </c>
      <c r="C71" s="83">
        <v>909707</v>
      </c>
      <c r="D71" s="83">
        <v>909707</v>
      </c>
    </row>
    <row r="72" spans="1:4" outlineLevel="3" x14ac:dyDescent="0.35">
      <c r="A72" s="82" t="s">
        <v>81</v>
      </c>
      <c r="B72" s="99" t="s">
        <v>5</v>
      </c>
      <c r="C72" s="83">
        <v>4862157</v>
      </c>
      <c r="D72" s="83">
        <v>4862157</v>
      </c>
    </row>
    <row r="73" spans="1:4" outlineLevel="3" x14ac:dyDescent="0.35">
      <c r="A73" s="82" t="s">
        <v>35</v>
      </c>
      <c r="B73" s="99" t="s">
        <v>5</v>
      </c>
      <c r="C73" s="83">
        <v>5693928</v>
      </c>
      <c r="D73" s="83">
        <v>5693928</v>
      </c>
    </row>
    <row r="74" spans="1:4" outlineLevel="3" x14ac:dyDescent="0.35">
      <c r="A74" s="82" t="s">
        <v>10</v>
      </c>
      <c r="B74" s="99" t="s">
        <v>5</v>
      </c>
      <c r="C74" s="83">
        <v>5334172</v>
      </c>
      <c r="D74" s="83">
        <v>5334172</v>
      </c>
    </row>
    <row r="75" spans="1:4" outlineLevel="3" x14ac:dyDescent="0.35">
      <c r="A75" s="82" t="s">
        <v>28</v>
      </c>
      <c r="B75" s="99" t="s">
        <v>5</v>
      </c>
      <c r="C75" s="83">
        <v>436728</v>
      </c>
      <c r="D75" s="83">
        <v>436728</v>
      </c>
    </row>
    <row r="76" spans="1:4" outlineLevel="3" x14ac:dyDescent="0.35">
      <c r="A76" s="82" t="s">
        <v>39</v>
      </c>
      <c r="B76" s="99" t="s">
        <v>5</v>
      </c>
      <c r="C76" s="83">
        <v>2806956</v>
      </c>
      <c r="D76" s="83">
        <v>2806956</v>
      </c>
    </row>
    <row r="77" spans="1:4" outlineLevel="3" x14ac:dyDescent="0.35">
      <c r="A77" s="82" t="s">
        <v>39</v>
      </c>
      <c r="B77" s="99" t="s">
        <v>5</v>
      </c>
      <c r="C77" s="83">
        <v>129171</v>
      </c>
      <c r="D77" s="83">
        <v>129171</v>
      </c>
    </row>
    <row r="78" spans="1:4" outlineLevel="3" x14ac:dyDescent="0.35">
      <c r="A78" s="82" t="s">
        <v>65</v>
      </c>
      <c r="B78" s="99" t="s">
        <v>5</v>
      </c>
      <c r="C78" s="83">
        <v>963180</v>
      </c>
      <c r="D78" s="83">
        <v>963180</v>
      </c>
    </row>
    <row r="79" spans="1:4" outlineLevel="3" x14ac:dyDescent="0.35">
      <c r="A79" s="82" t="s">
        <v>117</v>
      </c>
      <c r="B79" s="99" t="s">
        <v>5</v>
      </c>
      <c r="C79" s="83">
        <v>1886296</v>
      </c>
      <c r="D79" s="83">
        <v>1886296</v>
      </c>
    </row>
    <row r="80" spans="1:4" outlineLevel="3" x14ac:dyDescent="0.35">
      <c r="A80" s="82" t="s">
        <v>26</v>
      </c>
      <c r="B80" s="99" t="s">
        <v>5</v>
      </c>
      <c r="C80" s="83">
        <v>998941</v>
      </c>
      <c r="D80" s="83">
        <v>998941</v>
      </c>
    </row>
    <row r="81" spans="1:4" outlineLevel="3" x14ac:dyDescent="0.35">
      <c r="A81" s="82" t="s">
        <v>50</v>
      </c>
      <c r="B81" s="99" t="s">
        <v>5</v>
      </c>
      <c r="C81" s="83">
        <v>535399</v>
      </c>
      <c r="D81" s="83">
        <v>535399</v>
      </c>
    </row>
    <row r="82" spans="1:4" outlineLevel="3" x14ac:dyDescent="0.35">
      <c r="A82" s="82" t="s">
        <v>51</v>
      </c>
      <c r="B82" s="99" t="s">
        <v>5</v>
      </c>
      <c r="C82" s="83">
        <v>394236</v>
      </c>
      <c r="D82" s="83">
        <v>394236</v>
      </c>
    </row>
    <row r="83" spans="1:4" outlineLevel="3" x14ac:dyDescent="0.35">
      <c r="A83" s="82" t="s">
        <v>64</v>
      </c>
      <c r="B83" s="99" t="s">
        <v>5</v>
      </c>
      <c r="C83" s="83">
        <v>3403348</v>
      </c>
      <c r="D83" s="83">
        <v>3403348</v>
      </c>
    </row>
    <row r="84" spans="1:4" outlineLevel="3" x14ac:dyDescent="0.35">
      <c r="A84" s="82" t="s">
        <v>103</v>
      </c>
      <c r="B84" s="99" t="s">
        <v>5</v>
      </c>
      <c r="C84" s="83">
        <v>2136796</v>
      </c>
      <c r="D84" s="83">
        <v>2136796</v>
      </c>
    </row>
    <row r="85" spans="1:4" outlineLevel="3" x14ac:dyDescent="0.35">
      <c r="A85" s="82" t="s">
        <v>104</v>
      </c>
      <c r="B85" s="99" t="s">
        <v>5</v>
      </c>
      <c r="C85" s="83">
        <v>4419168</v>
      </c>
      <c r="D85" s="83">
        <v>4419168</v>
      </c>
    </row>
    <row r="86" spans="1:4" outlineLevel="3" x14ac:dyDescent="0.35">
      <c r="A86" s="82" t="s">
        <v>6</v>
      </c>
      <c r="B86" s="99" t="s">
        <v>5</v>
      </c>
      <c r="C86" s="83">
        <v>1821859</v>
      </c>
      <c r="D86" s="83">
        <v>1821859</v>
      </c>
    </row>
    <row r="87" spans="1:4" outlineLevel="3" x14ac:dyDescent="0.35">
      <c r="A87" s="82" t="s">
        <v>12</v>
      </c>
      <c r="B87" s="99" t="s">
        <v>5</v>
      </c>
      <c r="C87" s="83">
        <v>946632</v>
      </c>
      <c r="D87" s="83">
        <v>946632</v>
      </c>
    </row>
    <row r="88" spans="1:4" outlineLevel="3" x14ac:dyDescent="0.35">
      <c r="A88" s="82" t="s">
        <v>17</v>
      </c>
      <c r="B88" s="99" t="s">
        <v>5</v>
      </c>
      <c r="C88" s="83">
        <v>3356868</v>
      </c>
      <c r="D88" s="83">
        <v>3356868</v>
      </c>
    </row>
    <row r="89" spans="1:4" outlineLevel="3" x14ac:dyDescent="0.35">
      <c r="A89" s="82" t="s">
        <v>18</v>
      </c>
      <c r="B89" s="99" t="s">
        <v>5</v>
      </c>
      <c r="C89" s="83">
        <v>934824</v>
      </c>
      <c r="D89" s="83">
        <v>934824</v>
      </c>
    </row>
    <row r="90" spans="1:4" outlineLevel="3" x14ac:dyDescent="0.35">
      <c r="A90" s="82" t="s">
        <v>21</v>
      </c>
      <c r="B90" s="99" t="s">
        <v>5</v>
      </c>
      <c r="C90" s="83">
        <v>1095595</v>
      </c>
      <c r="D90" s="83">
        <v>1095595</v>
      </c>
    </row>
    <row r="91" spans="1:4" outlineLevel="3" x14ac:dyDescent="0.35">
      <c r="A91" s="82" t="s">
        <v>52</v>
      </c>
      <c r="B91" s="99" t="s">
        <v>5</v>
      </c>
      <c r="C91" s="83">
        <v>2219064</v>
      </c>
      <c r="D91" s="83">
        <v>2219064</v>
      </c>
    </row>
    <row r="92" spans="1:4" outlineLevel="3" x14ac:dyDescent="0.35">
      <c r="A92" s="82" t="s">
        <v>52</v>
      </c>
      <c r="B92" s="99" t="s">
        <v>5</v>
      </c>
      <c r="C92" s="83">
        <v>300000</v>
      </c>
      <c r="D92" s="83">
        <v>300000</v>
      </c>
    </row>
    <row r="93" spans="1:4" outlineLevel="3" x14ac:dyDescent="0.35">
      <c r="A93" s="82" t="s">
        <v>53</v>
      </c>
      <c r="B93" s="99" t="s">
        <v>5</v>
      </c>
      <c r="C93" s="83">
        <v>1095595</v>
      </c>
      <c r="D93" s="83">
        <v>1095595</v>
      </c>
    </row>
    <row r="94" spans="1:4" outlineLevel="3" x14ac:dyDescent="0.35">
      <c r="A94" s="82" t="s">
        <v>118</v>
      </c>
      <c r="B94" s="99" t="s">
        <v>5</v>
      </c>
      <c r="C94" s="83">
        <v>1564114</v>
      </c>
      <c r="D94" s="83">
        <v>1564114</v>
      </c>
    </row>
    <row r="95" spans="1:4" outlineLevel="3" x14ac:dyDescent="0.35">
      <c r="A95" s="82" t="s">
        <v>24</v>
      </c>
      <c r="B95" s="99" t="s">
        <v>5</v>
      </c>
      <c r="C95" s="83">
        <v>674226</v>
      </c>
      <c r="D95" s="83">
        <v>674226</v>
      </c>
    </row>
    <row r="96" spans="1:4" outlineLevel="3" x14ac:dyDescent="0.35">
      <c r="A96" s="82" t="s">
        <v>24</v>
      </c>
      <c r="B96" s="99" t="s">
        <v>5</v>
      </c>
      <c r="C96" s="83">
        <v>155280</v>
      </c>
      <c r="D96" s="83">
        <v>155280</v>
      </c>
    </row>
    <row r="97" spans="1:4" outlineLevel="3" x14ac:dyDescent="0.35">
      <c r="A97" s="82" t="s">
        <v>27</v>
      </c>
      <c r="B97" s="99" t="s">
        <v>5</v>
      </c>
      <c r="C97" s="83">
        <v>861648</v>
      </c>
      <c r="D97" s="83">
        <v>861648</v>
      </c>
    </row>
    <row r="98" spans="1:4" outlineLevel="3" x14ac:dyDescent="0.35">
      <c r="A98" s="82" t="s">
        <v>73</v>
      </c>
      <c r="B98" s="99" t="s">
        <v>5</v>
      </c>
      <c r="C98" s="83">
        <v>775858</v>
      </c>
      <c r="D98" s="83">
        <v>775858</v>
      </c>
    </row>
    <row r="99" spans="1:4" outlineLevel="3" x14ac:dyDescent="0.35">
      <c r="A99" s="82" t="s">
        <v>80</v>
      </c>
      <c r="B99" s="99" t="s">
        <v>5</v>
      </c>
      <c r="C99" s="83">
        <v>3411168</v>
      </c>
      <c r="D99" s="83">
        <v>3411168</v>
      </c>
    </row>
    <row r="100" spans="1:4" outlineLevel="3" x14ac:dyDescent="0.35">
      <c r="A100" s="82" t="s">
        <v>94</v>
      </c>
      <c r="B100" s="99" t="s">
        <v>5</v>
      </c>
      <c r="C100" s="83">
        <v>1145189</v>
      </c>
      <c r="D100" s="83">
        <v>1145189</v>
      </c>
    </row>
    <row r="101" spans="1:4" outlineLevel="3" x14ac:dyDescent="0.35">
      <c r="A101" s="82" t="s">
        <v>105</v>
      </c>
      <c r="B101" s="99" t="s">
        <v>5</v>
      </c>
      <c r="C101" s="83">
        <v>3123162</v>
      </c>
      <c r="D101" s="83">
        <v>3123162</v>
      </c>
    </row>
    <row r="102" spans="1:4" outlineLevel="3" x14ac:dyDescent="0.35">
      <c r="A102" s="82" t="s">
        <v>115</v>
      </c>
      <c r="B102" s="99" t="s">
        <v>5</v>
      </c>
      <c r="C102" s="83">
        <v>1194516</v>
      </c>
      <c r="D102" s="83">
        <v>1194516</v>
      </c>
    </row>
    <row r="103" spans="1:4" outlineLevel="3" x14ac:dyDescent="0.35">
      <c r="A103" s="82" t="s">
        <v>16</v>
      </c>
      <c r="B103" s="99" t="s">
        <v>5</v>
      </c>
      <c r="C103" s="83">
        <v>1526918</v>
      </c>
      <c r="D103" s="83">
        <v>1526918</v>
      </c>
    </row>
    <row r="104" spans="1:4" outlineLevel="3" x14ac:dyDescent="0.35">
      <c r="A104" s="82" t="s">
        <v>20</v>
      </c>
      <c r="B104" s="99" t="s">
        <v>5</v>
      </c>
      <c r="C104" s="83">
        <v>2129463</v>
      </c>
      <c r="D104" s="83">
        <v>2129463</v>
      </c>
    </row>
    <row r="105" spans="1:4" outlineLevel="3" x14ac:dyDescent="0.35">
      <c r="A105" s="82" t="s">
        <v>23</v>
      </c>
      <c r="B105" s="99" t="s">
        <v>5</v>
      </c>
      <c r="C105" s="83">
        <v>671782</v>
      </c>
      <c r="D105" s="83">
        <v>671782</v>
      </c>
    </row>
    <row r="106" spans="1:4" outlineLevel="3" x14ac:dyDescent="0.35">
      <c r="A106" s="82" t="s">
        <v>31</v>
      </c>
      <c r="B106" s="99" t="s">
        <v>5</v>
      </c>
      <c r="C106" s="83">
        <v>2153995</v>
      </c>
      <c r="D106" s="83">
        <v>2153995</v>
      </c>
    </row>
    <row r="107" spans="1:4" outlineLevel="3" x14ac:dyDescent="0.35">
      <c r="A107" s="82" t="s">
        <v>34</v>
      </c>
      <c r="B107" s="99" t="s">
        <v>5</v>
      </c>
      <c r="C107" s="83">
        <v>4206708</v>
      </c>
      <c r="D107" s="83">
        <v>4206708</v>
      </c>
    </row>
    <row r="108" spans="1:4" outlineLevel="3" x14ac:dyDescent="0.35">
      <c r="A108" s="82" t="s">
        <v>58</v>
      </c>
      <c r="B108" s="99" t="s">
        <v>5</v>
      </c>
      <c r="C108" s="83">
        <v>1189776</v>
      </c>
      <c r="D108" s="83">
        <v>1189776</v>
      </c>
    </row>
    <row r="109" spans="1:4" outlineLevel="3" x14ac:dyDescent="0.35">
      <c r="A109" s="82" t="s">
        <v>60</v>
      </c>
      <c r="B109" s="99" t="s">
        <v>5</v>
      </c>
      <c r="C109" s="83">
        <v>736218</v>
      </c>
      <c r="D109" s="83">
        <v>736218</v>
      </c>
    </row>
    <row r="110" spans="1:4" outlineLevel="3" x14ac:dyDescent="0.35">
      <c r="A110" s="82" t="s">
        <v>69</v>
      </c>
      <c r="B110" s="99" t="s">
        <v>5</v>
      </c>
      <c r="C110" s="83">
        <v>860114</v>
      </c>
      <c r="D110" s="83">
        <v>860114</v>
      </c>
    </row>
    <row r="111" spans="1:4" outlineLevel="3" x14ac:dyDescent="0.35">
      <c r="A111" s="82" t="s">
        <v>75</v>
      </c>
      <c r="B111" s="99" t="s">
        <v>5</v>
      </c>
      <c r="C111" s="83">
        <v>3229392</v>
      </c>
      <c r="D111" s="83">
        <v>3229392</v>
      </c>
    </row>
    <row r="112" spans="1:4" outlineLevel="3" x14ac:dyDescent="0.35">
      <c r="A112" s="82" t="s">
        <v>79</v>
      </c>
      <c r="B112" s="99" t="s">
        <v>5</v>
      </c>
      <c r="C112" s="83">
        <v>1764844</v>
      </c>
      <c r="D112" s="83">
        <v>1764844</v>
      </c>
    </row>
    <row r="113" spans="1:4" outlineLevel="3" x14ac:dyDescent="0.35">
      <c r="A113" s="82" t="s">
        <v>79</v>
      </c>
      <c r="B113" s="99" t="s">
        <v>5</v>
      </c>
      <c r="C113" s="83">
        <v>101545</v>
      </c>
      <c r="D113" s="83">
        <v>101545</v>
      </c>
    </row>
    <row r="114" spans="1:4" outlineLevel="3" x14ac:dyDescent="0.35">
      <c r="A114" s="82" t="s">
        <v>82</v>
      </c>
      <c r="B114" s="99" t="s">
        <v>5</v>
      </c>
      <c r="C114" s="83">
        <v>2294568</v>
      </c>
      <c r="D114" s="83">
        <v>2294568</v>
      </c>
    </row>
    <row r="115" spans="1:4" outlineLevel="3" x14ac:dyDescent="0.35">
      <c r="A115" s="82" t="s">
        <v>83</v>
      </c>
      <c r="B115" s="99" t="s">
        <v>5</v>
      </c>
      <c r="C115" s="83">
        <v>847715</v>
      </c>
      <c r="D115" s="83">
        <v>847715</v>
      </c>
    </row>
    <row r="116" spans="1:4" outlineLevel="3" x14ac:dyDescent="0.35">
      <c r="A116" s="82" t="s">
        <v>88</v>
      </c>
      <c r="B116" s="99" t="s">
        <v>5</v>
      </c>
      <c r="C116" s="83">
        <v>1127003</v>
      </c>
      <c r="D116" s="83">
        <v>1127003</v>
      </c>
    </row>
    <row r="117" spans="1:4" outlineLevel="3" x14ac:dyDescent="0.35">
      <c r="A117" s="82" t="s">
        <v>88</v>
      </c>
      <c r="B117" s="99" t="s">
        <v>5</v>
      </c>
      <c r="C117" s="83">
        <v>10000</v>
      </c>
      <c r="D117" s="83">
        <v>10000</v>
      </c>
    </row>
    <row r="118" spans="1:4" outlineLevel="3" x14ac:dyDescent="0.35">
      <c r="A118" s="82" t="s">
        <v>90</v>
      </c>
      <c r="B118" s="99" t="s">
        <v>5</v>
      </c>
      <c r="C118" s="83">
        <v>1012740</v>
      </c>
      <c r="D118" s="83">
        <v>1012740</v>
      </c>
    </row>
    <row r="119" spans="1:4" outlineLevel="3" x14ac:dyDescent="0.35">
      <c r="A119" s="82" t="s">
        <v>91</v>
      </c>
      <c r="B119" s="99" t="s">
        <v>5</v>
      </c>
      <c r="C119" s="83">
        <v>917129</v>
      </c>
      <c r="D119" s="83">
        <v>917129</v>
      </c>
    </row>
    <row r="120" spans="1:4" outlineLevel="3" x14ac:dyDescent="0.35">
      <c r="A120" s="82" t="s">
        <v>111</v>
      </c>
      <c r="B120" s="99" t="s">
        <v>5</v>
      </c>
      <c r="C120" s="83">
        <v>483361</v>
      </c>
      <c r="D120" s="83">
        <v>483361</v>
      </c>
    </row>
    <row r="121" spans="1:4" outlineLevel="2" x14ac:dyDescent="0.35">
      <c r="A121" s="82" t="s">
        <v>36</v>
      </c>
      <c r="B121" s="99" t="s">
        <v>5</v>
      </c>
      <c r="C121" s="83">
        <v>1815432</v>
      </c>
      <c r="D121" s="83">
        <v>1815432</v>
      </c>
    </row>
    <row r="122" spans="1:4" outlineLevel="3" x14ac:dyDescent="0.35">
      <c r="A122" s="82" t="s">
        <v>43</v>
      </c>
      <c r="B122" s="99" t="s">
        <v>5</v>
      </c>
      <c r="C122" s="83">
        <v>3371130</v>
      </c>
      <c r="D122" s="83">
        <v>3371130</v>
      </c>
    </row>
    <row r="123" spans="1:4" outlineLevel="3" x14ac:dyDescent="0.35">
      <c r="A123" s="82" t="s">
        <v>46</v>
      </c>
      <c r="B123" s="99" t="s">
        <v>5</v>
      </c>
      <c r="C123" s="83">
        <v>2455140</v>
      </c>
      <c r="D123" s="83">
        <v>2455140</v>
      </c>
    </row>
    <row r="124" spans="1:4" outlineLevel="3" x14ac:dyDescent="0.35">
      <c r="A124" s="82" t="s">
        <v>71</v>
      </c>
      <c r="B124" s="99" t="s">
        <v>5</v>
      </c>
      <c r="C124" s="83">
        <v>1732776</v>
      </c>
      <c r="D124" s="83">
        <v>1732776</v>
      </c>
    </row>
    <row r="125" spans="1:4" outlineLevel="3" x14ac:dyDescent="0.35">
      <c r="A125" s="82" t="s">
        <v>74</v>
      </c>
      <c r="B125" s="99" t="s">
        <v>5</v>
      </c>
      <c r="C125" s="83">
        <v>267700</v>
      </c>
      <c r="D125" s="83">
        <v>267700</v>
      </c>
    </row>
    <row r="126" spans="1:4" outlineLevel="3" x14ac:dyDescent="0.35">
      <c r="A126" s="82" t="s">
        <v>98</v>
      </c>
      <c r="B126" s="99" t="s">
        <v>5</v>
      </c>
      <c r="C126" s="83">
        <v>675216</v>
      </c>
      <c r="D126" s="83">
        <v>675216</v>
      </c>
    </row>
    <row r="127" spans="1:4" outlineLevel="3" x14ac:dyDescent="0.35">
      <c r="A127" s="82" t="s">
        <v>109</v>
      </c>
      <c r="B127" s="99" t="s">
        <v>5</v>
      </c>
      <c r="C127" s="83">
        <v>748392</v>
      </c>
      <c r="D127" s="83">
        <v>748392</v>
      </c>
    </row>
    <row r="128" spans="1:4" outlineLevel="3" x14ac:dyDescent="0.35">
      <c r="A128" s="82" t="s">
        <v>109</v>
      </c>
      <c r="B128" s="99" t="s">
        <v>5</v>
      </c>
      <c r="C128" s="83">
        <v>38293</v>
      </c>
      <c r="D128" s="83">
        <v>38293</v>
      </c>
    </row>
    <row r="129" spans="1:4" outlineLevel="3" x14ac:dyDescent="0.35">
      <c r="A129" s="215" t="s">
        <v>4738</v>
      </c>
      <c r="B129" s="220" t="s">
        <v>4629</v>
      </c>
      <c r="C129" s="96">
        <v>200164616</v>
      </c>
      <c r="D129" s="96">
        <v>200164616</v>
      </c>
    </row>
    <row r="130" spans="1:4" outlineLevel="3" x14ac:dyDescent="0.35">
      <c r="A130" s="215"/>
      <c r="B130" s="220"/>
      <c r="C130" s="96"/>
      <c r="D130" s="96"/>
    </row>
    <row r="131" spans="1:4" outlineLevel="3" x14ac:dyDescent="0.35">
      <c r="A131" s="82" t="s">
        <v>142</v>
      </c>
      <c r="B131" s="99" t="s">
        <v>125</v>
      </c>
      <c r="C131" s="83">
        <v>346098</v>
      </c>
      <c r="D131" s="83">
        <v>346098</v>
      </c>
    </row>
    <row r="132" spans="1:4" outlineLevel="3" x14ac:dyDescent="0.35">
      <c r="A132" s="82" t="s">
        <v>130</v>
      </c>
      <c r="B132" s="99" t="s">
        <v>125</v>
      </c>
      <c r="C132" s="83">
        <v>448592</v>
      </c>
      <c r="D132" s="83">
        <v>448592</v>
      </c>
    </row>
    <row r="133" spans="1:4" outlineLevel="3" x14ac:dyDescent="0.35">
      <c r="A133" s="82" t="s">
        <v>137</v>
      </c>
      <c r="B133" s="99" t="s">
        <v>125</v>
      </c>
      <c r="C133" s="83">
        <v>130956</v>
      </c>
      <c r="D133" s="83">
        <v>130956</v>
      </c>
    </row>
    <row r="134" spans="1:4" outlineLevel="3" x14ac:dyDescent="0.35">
      <c r="A134" s="82" t="s">
        <v>70</v>
      </c>
      <c r="B134" s="99" t="s">
        <v>125</v>
      </c>
      <c r="C134" s="83">
        <v>273056</v>
      </c>
      <c r="D134" s="83">
        <v>273056</v>
      </c>
    </row>
    <row r="135" spans="1:4" outlineLevel="3" x14ac:dyDescent="0.35">
      <c r="A135" s="82" t="s">
        <v>135</v>
      </c>
      <c r="B135" s="99" t="s">
        <v>125</v>
      </c>
      <c r="C135" s="83">
        <v>126776</v>
      </c>
      <c r="D135" s="83">
        <v>126776</v>
      </c>
    </row>
    <row r="136" spans="1:4" outlineLevel="3" x14ac:dyDescent="0.35">
      <c r="A136" s="82" t="s">
        <v>141</v>
      </c>
      <c r="B136" s="99" t="s">
        <v>125</v>
      </c>
      <c r="C136" s="83">
        <v>165784</v>
      </c>
      <c r="D136" s="83">
        <v>165784</v>
      </c>
    </row>
    <row r="137" spans="1:4" outlineLevel="3" x14ac:dyDescent="0.35">
      <c r="A137" s="82" t="s">
        <v>126</v>
      </c>
      <c r="B137" s="99" t="s">
        <v>125</v>
      </c>
      <c r="C137" s="83">
        <v>390080</v>
      </c>
      <c r="D137" s="83">
        <v>390080</v>
      </c>
    </row>
    <row r="138" spans="1:4" outlineLevel="3" x14ac:dyDescent="0.35">
      <c r="A138" s="82" t="s">
        <v>55</v>
      </c>
      <c r="B138" s="99" t="s">
        <v>125</v>
      </c>
      <c r="C138" s="83">
        <v>159018</v>
      </c>
      <c r="D138" s="83">
        <v>159018</v>
      </c>
    </row>
    <row r="139" spans="1:4" outlineLevel="3" x14ac:dyDescent="0.35">
      <c r="A139" s="82" t="s">
        <v>55</v>
      </c>
      <c r="B139" s="99" t="s">
        <v>125</v>
      </c>
      <c r="C139" s="83">
        <v>234048</v>
      </c>
      <c r="D139" s="83">
        <v>234048</v>
      </c>
    </row>
    <row r="140" spans="1:4" outlineLevel="3" x14ac:dyDescent="0.35">
      <c r="A140" s="82" t="s">
        <v>140</v>
      </c>
      <c r="B140" s="99" t="s">
        <v>125</v>
      </c>
      <c r="C140" s="83">
        <v>73110</v>
      </c>
      <c r="D140" s="83">
        <v>73110</v>
      </c>
    </row>
    <row r="141" spans="1:4" outlineLevel="3" x14ac:dyDescent="0.35">
      <c r="A141" s="82" t="s">
        <v>3613</v>
      </c>
      <c r="B141" s="99" t="s">
        <v>125</v>
      </c>
      <c r="C141" s="83">
        <v>177726</v>
      </c>
      <c r="D141" s="83">
        <v>177726</v>
      </c>
    </row>
    <row r="142" spans="1:4" outlineLevel="3" x14ac:dyDescent="0.35">
      <c r="A142" s="82" t="s">
        <v>138</v>
      </c>
      <c r="B142" s="99" t="s">
        <v>125</v>
      </c>
      <c r="C142" s="83">
        <v>156032</v>
      </c>
      <c r="D142" s="83">
        <v>156032</v>
      </c>
    </row>
    <row r="143" spans="1:4" outlineLevel="3" x14ac:dyDescent="0.35">
      <c r="A143" s="82" t="s">
        <v>127</v>
      </c>
      <c r="B143" s="99" t="s">
        <v>125</v>
      </c>
      <c r="C143" s="83">
        <v>29256</v>
      </c>
      <c r="D143" s="83">
        <v>29256</v>
      </c>
    </row>
    <row r="144" spans="1:4" outlineLevel="3" x14ac:dyDescent="0.35">
      <c r="A144" s="82" t="s">
        <v>127</v>
      </c>
      <c r="B144" s="99" t="s">
        <v>125</v>
      </c>
      <c r="C144" s="83">
        <v>46770</v>
      </c>
      <c r="D144" s="83">
        <v>46770</v>
      </c>
    </row>
    <row r="145" spans="1:4" outlineLevel="3" x14ac:dyDescent="0.35">
      <c r="A145" s="82" t="s">
        <v>131</v>
      </c>
      <c r="B145" s="99" t="s">
        <v>125</v>
      </c>
      <c r="C145" s="83">
        <v>87768</v>
      </c>
      <c r="D145" s="83">
        <v>87768</v>
      </c>
    </row>
    <row r="146" spans="1:4" outlineLevel="3" x14ac:dyDescent="0.35">
      <c r="A146" s="82" t="s">
        <v>131</v>
      </c>
      <c r="B146" s="99" t="s">
        <v>125</v>
      </c>
      <c r="C146" s="83">
        <v>46770</v>
      </c>
      <c r="D146" s="83">
        <v>46770</v>
      </c>
    </row>
    <row r="147" spans="1:4" outlineLevel="3" x14ac:dyDescent="0.35">
      <c r="A147" s="82" t="s">
        <v>139</v>
      </c>
      <c r="B147" s="99" t="s">
        <v>125</v>
      </c>
      <c r="C147" s="83">
        <v>28062</v>
      </c>
      <c r="D147" s="83">
        <v>28062</v>
      </c>
    </row>
    <row r="148" spans="1:4" outlineLevel="3" x14ac:dyDescent="0.35">
      <c r="A148" s="82" t="s">
        <v>110</v>
      </c>
      <c r="B148" s="99" t="s">
        <v>125</v>
      </c>
      <c r="C148" s="83">
        <v>78016</v>
      </c>
      <c r="D148" s="83">
        <v>78016</v>
      </c>
    </row>
    <row r="149" spans="1:4" outlineLevel="3" x14ac:dyDescent="0.35">
      <c r="A149" s="82" t="s">
        <v>110</v>
      </c>
      <c r="B149" s="99" t="s">
        <v>125</v>
      </c>
      <c r="C149" s="83">
        <v>32739</v>
      </c>
      <c r="D149" s="83">
        <v>32739</v>
      </c>
    </row>
    <row r="150" spans="1:4" outlineLevel="3" x14ac:dyDescent="0.35">
      <c r="A150" s="82" t="s">
        <v>114</v>
      </c>
      <c r="B150" s="99" t="s">
        <v>125</v>
      </c>
      <c r="C150" s="83">
        <v>68264</v>
      </c>
      <c r="D150" s="83">
        <v>68264</v>
      </c>
    </row>
    <row r="151" spans="1:4" outlineLevel="3" x14ac:dyDescent="0.35">
      <c r="A151" s="82" t="s">
        <v>134</v>
      </c>
      <c r="B151" s="99" t="s">
        <v>125</v>
      </c>
      <c r="C151" s="83">
        <v>472377</v>
      </c>
      <c r="D151" s="83">
        <v>472377</v>
      </c>
    </row>
    <row r="152" spans="1:4" outlineLevel="3" x14ac:dyDescent="0.35">
      <c r="A152" s="82" t="s">
        <v>117</v>
      </c>
      <c r="B152" s="99" t="s">
        <v>125</v>
      </c>
      <c r="C152" s="83">
        <v>37416</v>
      </c>
      <c r="D152" s="83">
        <v>37416</v>
      </c>
    </row>
    <row r="153" spans="1:4" outlineLevel="3" x14ac:dyDescent="0.35">
      <c r="A153" s="82" t="s">
        <v>129</v>
      </c>
      <c r="B153" s="99" t="s">
        <v>125</v>
      </c>
      <c r="C153" s="83">
        <v>156032</v>
      </c>
      <c r="D153" s="83">
        <v>156032</v>
      </c>
    </row>
    <row r="154" spans="1:4" outlineLevel="3" x14ac:dyDescent="0.35">
      <c r="A154" s="82" t="s">
        <v>128</v>
      </c>
      <c r="B154" s="99" t="s">
        <v>125</v>
      </c>
      <c r="C154" s="83">
        <v>399832</v>
      </c>
      <c r="D154" s="83">
        <v>399832</v>
      </c>
    </row>
    <row r="155" spans="1:4" outlineLevel="3" x14ac:dyDescent="0.35">
      <c r="A155" s="82" t="s">
        <v>132</v>
      </c>
      <c r="B155" s="99" t="s">
        <v>125</v>
      </c>
      <c r="C155" s="83">
        <v>165784</v>
      </c>
      <c r="D155" s="83">
        <v>165784</v>
      </c>
    </row>
    <row r="156" spans="1:4" outlineLevel="3" x14ac:dyDescent="0.35">
      <c r="A156" s="82" t="s">
        <v>91</v>
      </c>
      <c r="B156" s="99" t="s">
        <v>125</v>
      </c>
      <c r="C156" s="83">
        <v>234048</v>
      </c>
      <c r="D156" s="83">
        <v>234048</v>
      </c>
    </row>
    <row r="157" spans="1:4" outlineLevel="3" x14ac:dyDescent="0.35">
      <c r="A157" s="82" t="s">
        <v>124</v>
      </c>
      <c r="B157" s="99" t="s">
        <v>125</v>
      </c>
      <c r="C157" s="83">
        <v>537855</v>
      </c>
      <c r="D157" s="83">
        <v>537855</v>
      </c>
    </row>
    <row r="158" spans="1:4" outlineLevel="3" x14ac:dyDescent="0.35">
      <c r="A158" s="82" t="s">
        <v>136</v>
      </c>
      <c r="B158" s="99" t="s">
        <v>125</v>
      </c>
      <c r="C158" s="83">
        <v>234048</v>
      </c>
      <c r="D158" s="83">
        <v>234048</v>
      </c>
    </row>
    <row r="159" spans="1:4" outlineLevel="3" x14ac:dyDescent="0.35">
      <c r="A159" s="215" t="s">
        <v>4739</v>
      </c>
      <c r="B159" s="221" t="s">
        <v>4629</v>
      </c>
      <c r="C159" s="96">
        <v>5336313</v>
      </c>
      <c r="D159" s="96">
        <v>5336313</v>
      </c>
    </row>
    <row r="160" spans="1:4" outlineLevel="3" x14ac:dyDescent="0.35">
      <c r="A160" s="215"/>
      <c r="B160" s="221"/>
      <c r="C160" s="96"/>
      <c r="D160" s="96"/>
    </row>
    <row r="161" spans="1:4" outlineLevel="3" x14ac:dyDescent="0.35">
      <c r="A161" s="82" t="s">
        <v>170</v>
      </c>
      <c r="B161" s="99" t="s">
        <v>144</v>
      </c>
      <c r="C161" s="83">
        <v>208593</v>
      </c>
      <c r="D161" s="83">
        <v>208593</v>
      </c>
    </row>
    <row r="162" spans="1:4" outlineLevel="3" x14ac:dyDescent="0.35">
      <c r="A162" s="82" t="s">
        <v>3614</v>
      </c>
      <c r="B162" s="99" t="s">
        <v>144</v>
      </c>
      <c r="C162" s="83">
        <v>247530</v>
      </c>
      <c r="D162" s="83">
        <v>247530</v>
      </c>
    </row>
    <row r="163" spans="1:4" outlineLevel="3" x14ac:dyDescent="0.35">
      <c r="A163" s="82" t="s">
        <v>206</v>
      </c>
      <c r="B163" s="99" t="s">
        <v>144</v>
      </c>
      <c r="C163" s="83">
        <v>63855</v>
      </c>
      <c r="D163" s="83">
        <v>63855</v>
      </c>
    </row>
    <row r="164" spans="1:4" outlineLevel="3" x14ac:dyDescent="0.35">
      <c r="A164" s="82" t="s">
        <v>249</v>
      </c>
      <c r="B164" s="99" t="s">
        <v>144</v>
      </c>
      <c r="C164" s="83">
        <v>39732</v>
      </c>
      <c r="D164" s="83">
        <v>39732</v>
      </c>
    </row>
    <row r="165" spans="1:4" outlineLevel="3" x14ac:dyDescent="0.35">
      <c r="A165" s="82" t="s">
        <v>269</v>
      </c>
      <c r="B165" s="99" t="s">
        <v>144</v>
      </c>
      <c r="C165" s="83">
        <v>38313</v>
      </c>
      <c r="D165" s="83">
        <v>38313</v>
      </c>
    </row>
    <row r="166" spans="1:4" outlineLevel="3" x14ac:dyDescent="0.35">
      <c r="A166" s="82" t="s">
        <v>272</v>
      </c>
      <c r="B166" s="99" t="s">
        <v>144</v>
      </c>
      <c r="C166" s="83">
        <v>124880</v>
      </c>
      <c r="D166" s="83">
        <v>124880</v>
      </c>
    </row>
    <row r="167" spans="1:4" outlineLevel="3" x14ac:dyDescent="0.35">
      <c r="A167" s="82" t="s">
        <v>335</v>
      </c>
      <c r="B167" s="99" t="s">
        <v>144</v>
      </c>
      <c r="C167" s="83">
        <v>36894</v>
      </c>
      <c r="D167" s="83">
        <v>36894</v>
      </c>
    </row>
    <row r="168" spans="1:4" outlineLevel="3" x14ac:dyDescent="0.35">
      <c r="A168" s="82" t="s">
        <v>174</v>
      </c>
      <c r="B168" s="99" t="s">
        <v>144</v>
      </c>
      <c r="C168" s="83">
        <v>141643</v>
      </c>
      <c r="D168" s="83">
        <v>141643</v>
      </c>
    </row>
    <row r="169" spans="1:4" outlineLevel="3" x14ac:dyDescent="0.35">
      <c r="A169" s="82" t="s">
        <v>198</v>
      </c>
      <c r="B169" s="99" t="s">
        <v>144</v>
      </c>
      <c r="C169" s="83">
        <v>121573</v>
      </c>
      <c r="D169" s="83">
        <v>121573</v>
      </c>
    </row>
    <row r="170" spans="1:4" outlineLevel="3" x14ac:dyDescent="0.35">
      <c r="A170" s="82" t="s">
        <v>255</v>
      </c>
      <c r="B170" s="99" t="s">
        <v>144</v>
      </c>
      <c r="C170" s="83">
        <v>66428</v>
      </c>
      <c r="D170" s="83">
        <v>66428</v>
      </c>
    </row>
    <row r="171" spans="1:4" outlineLevel="3" x14ac:dyDescent="0.35">
      <c r="A171" s="82" t="s">
        <v>257</v>
      </c>
      <c r="B171" s="99" t="s">
        <v>144</v>
      </c>
      <c r="C171" s="83">
        <v>110423</v>
      </c>
      <c r="D171" s="83">
        <v>110423</v>
      </c>
    </row>
    <row r="172" spans="1:4" outlineLevel="3" x14ac:dyDescent="0.35">
      <c r="A172" s="82" t="s">
        <v>304</v>
      </c>
      <c r="B172" s="99" t="s">
        <v>144</v>
      </c>
      <c r="C172" s="83">
        <v>63590</v>
      </c>
      <c r="D172" s="83">
        <v>63590</v>
      </c>
    </row>
    <row r="173" spans="1:4" outlineLevel="3" x14ac:dyDescent="0.35">
      <c r="A173" s="82" t="s">
        <v>177</v>
      </c>
      <c r="B173" s="99" t="s">
        <v>144</v>
      </c>
      <c r="C173" s="83">
        <v>861952</v>
      </c>
      <c r="D173" s="83">
        <v>861952</v>
      </c>
    </row>
    <row r="174" spans="1:4" outlineLevel="3" x14ac:dyDescent="0.35">
      <c r="A174" s="82" t="s">
        <v>189</v>
      </c>
      <c r="B174" s="99" t="s">
        <v>144</v>
      </c>
      <c r="C174" s="83">
        <v>136030</v>
      </c>
      <c r="D174" s="83">
        <v>136030</v>
      </c>
    </row>
    <row r="175" spans="1:4" outlineLevel="3" x14ac:dyDescent="0.35">
      <c r="A175" s="82" t="s">
        <v>201</v>
      </c>
      <c r="B175" s="99" t="s">
        <v>144</v>
      </c>
      <c r="C175" s="83">
        <v>70950</v>
      </c>
      <c r="D175" s="83">
        <v>70950</v>
      </c>
    </row>
    <row r="176" spans="1:4" outlineLevel="3" x14ac:dyDescent="0.35">
      <c r="A176" s="82" t="s">
        <v>232</v>
      </c>
      <c r="B176" s="99" t="s">
        <v>144</v>
      </c>
      <c r="C176" s="83">
        <v>663040</v>
      </c>
      <c r="D176" s="83">
        <v>663040</v>
      </c>
    </row>
    <row r="177" spans="1:4" outlineLevel="3" x14ac:dyDescent="0.35">
      <c r="A177" s="82" t="s">
        <v>3615</v>
      </c>
      <c r="B177" s="99" t="s">
        <v>144</v>
      </c>
      <c r="C177" s="83">
        <v>177600</v>
      </c>
      <c r="D177" s="83">
        <v>177600</v>
      </c>
    </row>
    <row r="178" spans="1:4" outlineLevel="3" x14ac:dyDescent="0.35">
      <c r="A178" s="82" t="s">
        <v>274</v>
      </c>
      <c r="B178" s="99" t="s">
        <v>144</v>
      </c>
      <c r="C178" s="83">
        <v>160560</v>
      </c>
      <c r="D178" s="83">
        <v>160560</v>
      </c>
    </row>
    <row r="179" spans="1:4" outlineLevel="3" x14ac:dyDescent="0.35">
      <c r="A179" s="82" t="s">
        <v>277</v>
      </c>
      <c r="B179" s="99" t="s">
        <v>144</v>
      </c>
      <c r="C179" s="83">
        <v>32637</v>
      </c>
      <c r="D179" s="83">
        <v>32637</v>
      </c>
    </row>
    <row r="180" spans="1:4" outlineLevel="3" x14ac:dyDescent="0.35">
      <c r="A180" s="82" t="s">
        <v>295</v>
      </c>
      <c r="B180" s="99" t="s">
        <v>144</v>
      </c>
      <c r="C180" s="83">
        <v>506752</v>
      </c>
      <c r="D180" s="83">
        <v>506752</v>
      </c>
    </row>
    <row r="181" spans="1:4" outlineLevel="3" x14ac:dyDescent="0.35">
      <c r="A181" s="82" t="s">
        <v>296</v>
      </c>
      <c r="B181" s="99" t="s">
        <v>144</v>
      </c>
      <c r="C181" s="83">
        <v>35475</v>
      </c>
      <c r="D181" s="83">
        <v>35475</v>
      </c>
    </row>
    <row r="182" spans="1:4" outlineLevel="3" x14ac:dyDescent="0.35">
      <c r="A182" s="82" t="s">
        <v>307</v>
      </c>
      <c r="B182" s="99" t="s">
        <v>144</v>
      </c>
      <c r="C182" s="83">
        <v>180630</v>
      </c>
      <c r="D182" s="83">
        <v>180630</v>
      </c>
    </row>
    <row r="183" spans="1:4" outlineLevel="3" x14ac:dyDescent="0.35">
      <c r="A183" s="82" t="s">
        <v>313</v>
      </c>
      <c r="B183" s="99" t="s">
        <v>144</v>
      </c>
      <c r="C183" s="83">
        <v>525471</v>
      </c>
      <c r="D183" s="83">
        <v>525471</v>
      </c>
    </row>
    <row r="184" spans="1:4" outlineLevel="3" x14ac:dyDescent="0.35">
      <c r="A184" s="82" t="s">
        <v>313</v>
      </c>
      <c r="B184" s="99" t="s">
        <v>144</v>
      </c>
      <c r="C184" s="83">
        <v>217345</v>
      </c>
      <c r="D184" s="83">
        <v>217345</v>
      </c>
    </row>
    <row r="185" spans="1:4" outlineLevel="3" x14ac:dyDescent="0.35">
      <c r="A185" s="82" t="s">
        <v>327</v>
      </c>
      <c r="B185" s="99" t="s">
        <v>144</v>
      </c>
      <c r="C185" s="83">
        <v>158330</v>
      </c>
      <c r="D185" s="83">
        <v>158330</v>
      </c>
    </row>
    <row r="186" spans="1:4" outlineLevel="3" x14ac:dyDescent="0.35">
      <c r="A186" s="82" t="s">
        <v>337</v>
      </c>
      <c r="B186" s="99" t="s">
        <v>144</v>
      </c>
      <c r="C186" s="83">
        <v>833536</v>
      </c>
      <c r="D186" s="83">
        <v>833536</v>
      </c>
    </row>
    <row r="187" spans="1:4" outlineLevel="3" x14ac:dyDescent="0.35">
      <c r="A187" s="82" t="s">
        <v>154</v>
      </c>
      <c r="B187" s="99" t="s">
        <v>144</v>
      </c>
      <c r="C187" s="83">
        <v>192933</v>
      </c>
      <c r="D187" s="83">
        <v>192933</v>
      </c>
    </row>
    <row r="188" spans="1:4" outlineLevel="3" x14ac:dyDescent="0.35">
      <c r="A188" s="82" t="s">
        <v>155</v>
      </c>
      <c r="B188" s="99" t="s">
        <v>144</v>
      </c>
      <c r="C188" s="83">
        <v>306663</v>
      </c>
      <c r="D188" s="83">
        <v>306663</v>
      </c>
    </row>
    <row r="189" spans="1:4" outlineLevel="3" x14ac:dyDescent="0.35">
      <c r="A189" s="82" t="s">
        <v>158</v>
      </c>
      <c r="B189" s="99" t="s">
        <v>144</v>
      </c>
      <c r="C189" s="83">
        <v>201853</v>
      </c>
      <c r="D189" s="83">
        <v>201853</v>
      </c>
    </row>
    <row r="190" spans="1:4" outlineLevel="3" x14ac:dyDescent="0.35">
      <c r="A190" s="82" t="s">
        <v>162</v>
      </c>
      <c r="B190" s="99" t="s">
        <v>144</v>
      </c>
      <c r="C190" s="83">
        <v>275443</v>
      </c>
      <c r="D190" s="83">
        <v>275443</v>
      </c>
    </row>
    <row r="191" spans="1:4" outlineLevel="3" x14ac:dyDescent="0.35">
      <c r="A191" s="82" t="s">
        <v>194</v>
      </c>
      <c r="B191" s="99" t="s">
        <v>144</v>
      </c>
      <c r="C191" s="83">
        <v>43724</v>
      </c>
      <c r="D191" s="83">
        <v>43724</v>
      </c>
    </row>
    <row r="192" spans="1:4" outlineLevel="3" x14ac:dyDescent="0.35">
      <c r="A192" s="82" t="s">
        <v>197</v>
      </c>
      <c r="B192" s="99" t="s">
        <v>144</v>
      </c>
      <c r="C192" s="83">
        <v>56495</v>
      </c>
      <c r="D192" s="83">
        <v>56495</v>
      </c>
    </row>
    <row r="193" spans="1:4" outlineLevel="3" x14ac:dyDescent="0.35">
      <c r="A193" s="82" t="s">
        <v>200</v>
      </c>
      <c r="B193" s="99" t="s">
        <v>144</v>
      </c>
      <c r="C193" s="83">
        <v>59333</v>
      </c>
      <c r="D193" s="83">
        <v>59333</v>
      </c>
    </row>
    <row r="194" spans="1:4" outlineLevel="3" x14ac:dyDescent="0.35">
      <c r="A194" s="82" t="s">
        <v>203</v>
      </c>
      <c r="B194" s="99" t="s">
        <v>144</v>
      </c>
      <c r="C194" s="83">
        <v>76361</v>
      </c>
      <c r="D194" s="83">
        <v>76361</v>
      </c>
    </row>
    <row r="195" spans="1:4" outlineLevel="3" x14ac:dyDescent="0.35">
      <c r="A195" s="82" t="s">
        <v>207</v>
      </c>
      <c r="B195" s="99" t="s">
        <v>144</v>
      </c>
      <c r="C195" s="83">
        <v>568507</v>
      </c>
      <c r="D195" s="83">
        <v>568507</v>
      </c>
    </row>
    <row r="196" spans="1:4" outlineLevel="3" x14ac:dyDescent="0.35">
      <c r="A196" s="82" t="s">
        <v>208</v>
      </c>
      <c r="B196" s="99" t="s">
        <v>144</v>
      </c>
      <c r="C196" s="83">
        <v>82037</v>
      </c>
      <c r="D196" s="83">
        <v>82037</v>
      </c>
    </row>
    <row r="197" spans="1:4" outlineLevel="3" x14ac:dyDescent="0.35">
      <c r="A197" s="82" t="s">
        <v>219</v>
      </c>
      <c r="B197" s="99" t="s">
        <v>144</v>
      </c>
      <c r="C197" s="83">
        <v>55076</v>
      </c>
      <c r="D197" s="83">
        <v>55076</v>
      </c>
    </row>
    <row r="198" spans="1:4" outlineLevel="3" x14ac:dyDescent="0.35">
      <c r="A198" s="82" t="s">
        <v>220</v>
      </c>
      <c r="B198" s="99" t="s">
        <v>144</v>
      </c>
      <c r="C198" s="83">
        <v>65009</v>
      </c>
      <c r="D198" s="83">
        <v>65009</v>
      </c>
    </row>
    <row r="199" spans="1:4" outlineLevel="3" x14ac:dyDescent="0.35">
      <c r="A199" s="82" t="s">
        <v>221</v>
      </c>
      <c r="B199" s="99" t="s">
        <v>144</v>
      </c>
      <c r="C199" s="83">
        <v>313353</v>
      </c>
      <c r="D199" s="83">
        <v>313353</v>
      </c>
    </row>
    <row r="200" spans="1:4" outlineLevel="3" x14ac:dyDescent="0.35">
      <c r="A200" s="82" t="s">
        <v>228</v>
      </c>
      <c r="B200" s="99" t="s">
        <v>144</v>
      </c>
      <c r="C200" s="83">
        <v>504571</v>
      </c>
      <c r="D200" s="83">
        <v>504571</v>
      </c>
    </row>
    <row r="201" spans="1:4" outlineLevel="3" x14ac:dyDescent="0.35">
      <c r="A201" s="82" t="s">
        <v>261</v>
      </c>
      <c r="B201" s="99" t="s">
        <v>144</v>
      </c>
      <c r="C201" s="83">
        <v>50819</v>
      </c>
      <c r="D201" s="83">
        <v>50819</v>
      </c>
    </row>
    <row r="202" spans="1:4" outlineLevel="3" x14ac:dyDescent="0.35">
      <c r="A202" s="82" t="s">
        <v>265</v>
      </c>
      <c r="B202" s="99" t="s">
        <v>144</v>
      </c>
      <c r="C202" s="83">
        <v>46562</v>
      </c>
      <c r="D202" s="83">
        <v>46562</v>
      </c>
    </row>
    <row r="203" spans="1:4" outlineLevel="3" x14ac:dyDescent="0.35">
      <c r="A203" s="82" t="s">
        <v>268</v>
      </c>
      <c r="B203" s="99" t="s">
        <v>144</v>
      </c>
      <c r="C203" s="83">
        <v>452475</v>
      </c>
      <c r="D203" s="83">
        <v>452475</v>
      </c>
    </row>
    <row r="204" spans="1:4" outlineLevel="3" x14ac:dyDescent="0.35">
      <c r="A204" s="82" t="s">
        <v>289</v>
      </c>
      <c r="B204" s="99" t="s">
        <v>144</v>
      </c>
      <c r="C204" s="83">
        <v>208543</v>
      </c>
      <c r="D204" s="83">
        <v>208543</v>
      </c>
    </row>
    <row r="205" spans="1:4" outlineLevel="3" x14ac:dyDescent="0.35">
      <c r="A205" s="82" t="s">
        <v>301</v>
      </c>
      <c r="B205" s="99" t="s">
        <v>144</v>
      </c>
      <c r="C205" s="83">
        <v>103322</v>
      </c>
      <c r="D205" s="83">
        <v>103322</v>
      </c>
    </row>
    <row r="206" spans="1:4" outlineLevel="3" x14ac:dyDescent="0.35">
      <c r="A206" s="82" t="s">
        <v>316</v>
      </c>
      <c r="B206" s="99" t="s">
        <v>144</v>
      </c>
      <c r="C206" s="83">
        <v>126033</v>
      </c>
      <c r="D206" s="83">
        <v>126033</v>
      </c>
    </row>
    <row r="207" spans="1:4" outlineLevel="3" x14ac:dyDescent="0.35">
      <c r="A207" s="82" t="s">
        <v>323</v>
      </c>
      <c r="B207" s="99" t="s">
        <v>144</v>
      </c>
      <c r="C207" s="83">
        <v>76973</v>
      </c>
      <c r="D207" s="83">
        <v>76973</v>
      </c>
    </row>
    <row r="208" spans="1:4" outlineLevel="3" x14ac:dyDescent="0.35">
      <c r="A208" s="82" t="s">
        <v>325</v>
      </c>
      <c r="B208" s="99" t="s">
        <v>144</v>
      </c>
      <c r="C208" s="83">
        <v>128263</v>
      </c>
      <c r="D208" s="83">
        <v>128263</v>
      </c>
    </row>
    <row r="209" spans="1:4" outlineLevel="3" x14ac:dyDescent="0.35">
      <c r="A209" s="82" t="s">
        <v>333</v>
      </c>
      <c r="B209" s="99" t="s">
        <v>144</v>
      </c>
      <c r="C209" s="83">
        <v>66428</v>
      </c>
      <c r="D209" s="83">
        <v>66428</v>
      </c>
    </row>
    <row r="210" spans="1:4" outlineLevel="3" x14ac:dyDescent="0.35">
      <c r="A210" s="82" t="s">
        <v>341</v>
      </c>
      <c r="B210" s="99" t="s">
        <v>144</v>
      </c>
      <c r="C210" s="83">
        <v>329339</v>
      </c>
      <c r="D210" s="83">
        <v>329339</v>
      </c>
    </row>
    <row r="211" spans="1:4" outlineLevel="3" x14ac:dyDescent="0.35">
      <c r="A211" s="82" t="s">
        <v>344</v>
      </c>
      <c r="B211" s="99" t="s">
        <v>144</v>
      </c>
      <c r="C211" s="83">
        <v>47981</v>
      </c>
      <c r="D211" s="83">
        <v>47981</v>
      </c>
    </row>
    <row r="212" spans="1:4" outlineLevel="3" x14ac:dyDescent="0.35">
      <c r="A212" s="82" t="s">
        <v>182</v>
      </c>
      <c r="B212" s="99" t="s">
        <v>144</v>
      </c>
      <c r="C212" s="83">
        <v>336730</v>
      </c>
      <c r="D212" s="83">
        <v>336730</v>
      </c>
    </row>
    <row r="213" spans="1:4" outlineLevel="3" x14ac:dyDescent="0.35">
      <c r="A213" s="82" t="s">
        <v>3616</v>
      </c>
      <c r="B213" s="99" t="s">
        <v>144</v>
      </c>
      <c r="C213" s="83">
        <v>586444</v>
      </c>
      <c r="D213" s="83">
        <v>586444</v>
      </c>
    </row>
    <row r="214" spans="1:4" outlineLevel="3" x14ac:dyDescent="0.35">
      <c r="A214" s="82" t="s">
        <v>237</v>
      </c>
      <c r="B214" s="99" t="s">
        <v>144</v>
      </c>
      <c r="C214" s="83">
        <v>58179</v>
      </c>
      <c r="D214" s="83">
        <v>58179</v>
      </c>
    </row>
    <row r="215" spans="1:4" outlineLevel="3" x14ac:dyDescent="0.35">
      <c r="A215" s="82" t="s">
        <v>258</v>
      </c>
      <c r="B215" s="99" t="s">
        <v>144</v>
      </c>
      <c r="C215" s="83">
        <v>506752</v>
      </c>
      <c r="D215" s="83">
        <v>506752</v>
      </c>
    </row>
    <row r="216" spans="1:4" outlineLevel="3" x14ac:dyDescent="0.35">
      <c r="A216" s="82" t="s">
        <v>3617</v>
      </c>
      <c r="B216" s="99" t="s">
        <v>144</v>
      </c>
      <c r="C216" s="83">
        <v>111500</v>
      </c>
      <c r="D216" s="83">
        <v>111500</v>
      </c>
    </row>
    <row r="217" spans="1:4" outlineLevel="3" x14ac:dyDescent="0.35">
      <c r="A217" s="82" t="s">
        <v>284</v>
      </c>
      <c r="B217" s="99" t="s">
        <v>144</v>
      </c>
      <c r="C217" s="83">
        <v>189440</v>
      </c>
      <c r="D217" s="83">
        <v>189440</v>
      </c>
    </row>
    <row r="218" spans="1:4" outlineLevel="3" x14ac:dyDescent="0.35">
      <c r="A218" s="82" t="s">
        <v>3618</v>
      </c>
      <c r="B218" s="99" t="s">
        <v>144</v>
      </c>
      <c r="C218" s="83">
        <v>134090</v>
      </c>
      <c r="D218" s="83">
        <v>134090</v>
      </c>
    </row>
    <row r="219" spans="1:4" outlineLevel="3" x14ac:dyDescent="0.35">
      <c r="A219" s="82" t="s">
        <v>173</v>
      </c>
      <c r="B219" s="99" t="s">
        <v>144</v>
      </c>
      <c r="C219" s="83">
        <v>42570</v>
      </c>
      <c r="D219" s="83">
        <v>42570</v>
      </c>
    </row>
    <row r="220" spans="1:4" outlineLevel="3" x14ac:dyDescent="0.35">
      <c r="A220" s="82" t="s">
        <v>205</v>
      </c>
      <c r="B220" s="99" t="s">
        <v>144</v>
      </c>
      <c r="C220" s="83">
        <v>75438</v>
      </c>
      <c r="D220" s="83">
        <v>75438</v>
      </c>
    </row>
    <row r="221" spans="1:4" outlineLevel="3" x14ac:dyDescent="0.35">
      <c r="A221" s="82" t="s">
        <v>224</v>
      </c>
      <c r="B221" s="99" t="s">
        <v>144</v>
      </c>
      <c r="C221" s="83">
        <v>34056</v>
      </c>
      <c r="D221" s="83">
        <v>34056</v>
      </c>
    </row>
    <row r="222" spans="1:4" outlineLevel="3" x14ac:dyDescent="0.35">
      <c r="A222" s="82" t="s">
        <v>225</v>
      </c>
      <c r="B222" s="99" t="s">
        <v>144</v>
      </c>
      <c r="C222" s="83">
        <v>977984</v>
      </c>
      <c r="D222" s="83">
        <v>977984</v>
      </c>
    </row>
    <row r="223" spans="1:4" outlineLevel="3" x14ac:dyDescent="0.35">
      <c r="A223" s="82" t="s">
        <v>229</v>
      </c>
      <c r="B223" s="99" t="s">
        <v>144</v>
      </c>
      <c r="C223" s="83">
        <v>303280</v>
      </c>
      <c r="D223" s="83">
        <v>303280</v>
      </c>
    </row>
    <row r="224" spans="1:4" outlineLevel="3" x14ac:dyDescent="0.35">
      <c r="A224" s="82" t="s">
        <v>234</v>
      </c>
      <c r="B224" s="99" t="s">
        <v>144</v>
      </c>
      <c r="C224" s="83">
        <v>59598</v>
      </c>
      <c r="D224" s="83">
        <v>59598</v>
      </c>
    </row>
    <row r="225" spans="1:4" outlineLevel="3" x14ac:dyDescent="0.35">
      <c r="A225" s="82" t="s">
        <v>262</v>
      </c>
      <c r="B225" s="99" t="s">
        <v>144</v>
      </c>
      <c r="C225" s="83">
        <v>80883</v>
      </c>
      <c r="D225" s="83">
        <v>80883</v>
      </c>
    </row>
    <row r="226" spans="1:4" outlineLevel="3" x14ac:dyDescent="0.35">
      <c r="A226" s="82" t="s">
        <v>291</v>
      </c>
      <c r="B226" s="99" t="s">
        <v>144</v>
      </c>
      <c r="C226" s="83">
        <v>951936</v>
      </c>
      <c r="D226" s="83">
        <v>951936</v>
      </c>
    </row>
    <row r="227" spans="1:4" outlineLevel="3" x14ac:dyDescent="0.35">
      <c r="A227" s="82" t="s">
        <v>294</v>
      </c>
      <c r="B227" s="99" t="s">
        <v>144</v>
      </c>
      <c r="C227" s="83">
        <v>171699</v>
      </c>
      <c r="D227" s="83">
        <v>171699</v>
      </c>
    </row>
    <row r="228" spans="1:4" outlineLevel="3" x14ac:dyDescent="0.35">
      <c r="A228" s="82" t="s">
        <v>300</v>
      </c>
      <c r="B228" s="99" t="s">
        <v>144</v>
      </c>
      <c r="C228" s="83">
        <v>29799</v>
      </c>
      <c r="D228" s="83">
        <v>29799</v>
      </c>
    </row>
    <row r="229" spans="1:4" outlineLevel="3" x14ac:dyDescent="0.35">
      <c r="A229" s="82" t="s">
        <v>314</v>
      </c>
      <c r="B229" s="99" t="s">
        <v>144</v>
      </c>
      <c r="C229" s="83">
        <v>100350</v>
      </c>
      <c r="D229" s="83">
        <v>100350</v>
      </c>
    </row>
    <row r="230" spans="1:4" outlineLevel="3" x14ac:dyDescent="0.35">
      <c r="A230" s="82" t="s">
        <v>331</v>
      </c>
      <c r="B230" s="99" t="s">
        <v>144</v>
      </c>
      <c r="C230" s="83">
        <v>718060</v>
      </c>
      <c r="D230" s="83">
        <v>718060</v>
      </c>
    </row>
    <row r="231" spans="1:4" outlineLevel="3" x14ac:dyDescent="0.35">
      <c r="A231" s="82" t="s">
        <v>332</v>
      </c>
      <c r="B231" s="99" t="s">
        <v>144</v>
      </c>
      <c r="C231" s="83">
        <v>82302</v>
      </c>
      <c r="D231" s="83">
        <v>82302</v>
      </c>
    </row>
    <row r="232" spans="1:4" outlineLevel="3" x14ac:dyDescent="0.35">
      <c r="A232" s="82" t="s">
        <v>339</v>
      </c>
      <c r="B232" s="99" t="s">
        <v>144</v>
      </c>
      <c r="C232" s="83">
        <v>307740</v>
      </c>
      <c r="D232" s="83">
        <v>307740</v>
      </c>
    </row>
    <row r="233" spans="1:4" outlineLevel="3" x14ac:dyDescent="0.35">
      <c r="A233" s="82" t="s">
        <v>148</v>
      </c>
      <c r="B233" s="99" t="s">
        <v>144</v>
      </c>
      <c r="C233" s="83">
        <v>507363</v>
      </c>
      <c r="D233" s="83">
        <v>507363</v>
      </c>
    </row>
    <row r="234" spans="1:4" outlineLevel="3" x14ac:dyDescent="0.35">
      <c r="A234" s="82" t="s">
        <v>149</v>
      </c>
      <c r="B234" s="99" t="s">
        <v>144</v>
      </c>
      <c r="C234" s="83">
        <v>514053</v>
      </c>
      <c r="D234" s="83">
        <v>514053</v>
      </c>
    </row>
    <row r="235" spans="1:4" outlineLevel="3" x14ac:dyDescent="0.35">
      <c r="A235" s="82" t="s">
        <v>166</v>
      </c>
      <c r="B235" s="99" t="s">
        <v>144</v>
      </c>
      <c r="C235" s="83">
        <v>350651</v>
      </c>
      <c r="D235" s="83">
        <v>350651</v>
      </c>
    </row>
    <row r="236" spans="1:4" outlineLevel="3" x14ac:dyDescent="0.35">
      <c r="A236" s="82" t="s">
        <v>178</v>
      </c>
      <c r="B236" s="99" t="s">
        <v>144</v>
      </c>
      <c r="C236" s="83">
        <v>710587</v>
      </c>
      <c r="D236" s="83">
        <v>710587</v>
      </c>
    </row>
    <row r="237" spans="1:4" outlineLevel="3" x14ac:dyDescent="0.35">
      <c r="A237" s="82" t="s">
        <v>179</v>
      </c>
      <c r="B237" s="99" t="s">
        <v>144</v>
      </c>
      <c r="C237" s="83">
        <v>84875</v>
      </c>
      <c r="D237" s="83">
        <v>84875</v>
      </c>
    </row>
    <row r="238" spans="1:4" outlineLevel="3" x14ac:dyDescent="0.35">
      <c r="A238" s="82" t="s">
        <v>3619</v>
      </c>
      <c r="B238" s="99" t="s">
        <v>144</v>
      </c>
      <c r="C238" s="83">
        <v>101903</v>
      </c>
      <c r="D238" s="83">
        <v>101903</v>
      </c>
    </row>
    <row r="239" spans="1:4" outlineLevel="3" x14ac:dyDescent="0.35">
      <c r="A239" s="82" t="s">
        <v>211</v>
      </c>
      <c r="B239" s="99" t="s">
        <v>144</v>
      </c>
      <c r="C239" s="83">
        <v>580953</v>
      </c>
      <c r="D239" s="83">
        <v>580953</v>
      </c>
    </row>
    <row r="240" spans="1:4" outlineLevel="3" x14ac:dyDescent="0.35">
      <c r="A240" s="82" t="s">
        <v>214</v>
      </c>
      <c r="B240" s="99" t="s">
        <v>144</v>
      </c>
      <c r="C240" s="83">
        <v>62171</v>
      </c>
      <c r="D240" s="83">
        <v>62171</v>
      </c>
    </row>
    <row r="241" spans="1:4" outlineLevel="3" x14ac:dyDescent="0.35">
      <c r="A241" s="82" t="s">
        <v>223</v>
      </c>
      <c r="B241" s="99" t="s">
        <v>144</v>
      </c>
      <c r="C241" s="83">
        <v>288823</v>
      </c>
      <c r="D241" s="83">
        <v>288823</v>
      </c>
    </row>
    <row r="242" spans="1:4" outlineLevel="3" x14ac:dyDescent="0.35">
      <c r="A242" s="82" t="s">
        <v>252</v>
      </c>
      <c r="B242" s="99" t="s">
        <v>144</v>
      </c>
      <c r="C242" s="83">
        <v>87713</v>
      </c>
      <c r="D242" s="83">
        <v>87713</v>
      </c>
    </row>
    <row r="243" spans="1:4" outlineLevel="3" x14ac:dyDescent="0.35">
      <c r="A243" s="82" t="s">
        <v>253</v>
      </c>
      <c r="B243" s="99" t="s">
        <v>144</v>
      </c>
      <c r="C243" s="83">
        <v>57914</v>
      </c>
      <c r="D243" s="83">
        <v>57914</v>
      </c>
    </row>
    <row r="244" spans="1:4" outlineLevel="3" x14ac:dyDescent="0.35">
      <c r="A244" s="82" t="s">
        <v>254</v>
      </c>
      <c r="B244" s="99" t="s">
        <v>144</v>
      </c>
      <c r="C244" s="83">
        <v>1361787</v>
      </c>
      <c r="D244" s="83">
        <v>1361787</v>
      </c>
    </row>
    <row r="245" spans="1:4" outlineLevel="3" x14ac:dyDescent="0.35">
      <c r="A245" s="82" t="s">
        <v>266</v>
      </c>
      <c r="B245" s="99" t="s">
        <v>144</v>
      </c>
      <c r="C245" s="83">
        <v>89132</v>
      </c>
      <c r="D245" s="83">
        <v>89132</v>
      </c>
    </row>
    <row r="246" spans="1:4" outlineLevel="3" x14ac:dyDescent="0.35">
      <c r="A246" s="82" t="s">
        <v>3620</v>
      </c>
      <c r="B246" s="99" t="s">
        <v>144</v>
      </c>
      <c r="C246" s="83">
        <v>128263</v>
      </c>
      <c r="D246" s="83">
        <v>128263</v>
      </c>
    </row>
    <row r="247" spans="1:4" outlineLevel="3" x14ac:dyDescent="0.35">
      <c r="A247" s="82" t="s">
        <v>275</v>
      </c>
      <c r="B247" s="99" t="s">
        <v>144</v>
      </c>
      <c r="C247" s="83">
        <v>127445</v>
      </c>
      <c r="D247" s="83">
        <v>127445</v>
      </c>
    </row>
    <row r="248" spans="1:4" outlineLevel="3" x14ac:dyDescent="0.35">
      <c r="A248" s="82" t="s">
        <v>276</v>
      </c>
      <c r="B248" s="99" t="s">
        <v>144</v>
      </c>
      <c r="C248" s="83">
        <v>66428</v>
      </c>
      <c r="D248" s="83">
        <v>66428</v>
      </c>
    </row>
    <row r="249" spans="1:4" outlineLevel="3" x14ac:dyDescent="0.35">
      <c r="A249" s="82" t="s">
        <v>282</v>
      </c>
      <c r="B249" s="99" t="s">
        <v>144</v>
      </c>
      <c r="C249" s="83">
        <v>70685</v>
      </c>
      <c r="D249" s="83">
        <v>70685</v>
      </c>
    </row>
    <row r="250" spans="1:4" outlineLevel="3" x14ac:dyDescent="0.35">
      <c r="A250" s="82" t="s">
        <v>306</v>
      </c>
      <c r="B250" s="99" t="s">
        <v>144</v>
      </c>
      <c r="C250" s="83">
        <v>146103</v>
      </c>
      <c r="D250" s="83">
        <v>146103</v>
      </c>
    </row>
    <row r="251" spans="1:4" outlineLevel="3" x14ac:dyDescent="0.35">
      <c r="A251" s="82" t="s">
        <v>309</v>
      </c>
      <c r="B251" s="99" t="s">
        <v>144</v>
      </c>
      <c r="C251" s="83">
        <v>57914</v>
      </c>
      <c r="D251" s="83">
        <v>57914</v>
      </c>
    </row>
    <row r="252" spans="1:4" outlineLevel="3" x14ac:dyDescent="0.35">
      <c r="A252" s="82" t="s">
        <v>312</v>
      </c>
      <c r="B252" s="99" t="s">
        <v>144</v>
      </c>
      <c r="C252" s="83">
        <v>495099</v>
      </c>
      <c r="D252" s="83">
        <v>495099</v>
      </c>
    </row>
    <row r="253" spans="1:4" outlineLevel="3" x14ac:dyDescent="0.35">
      <c r="A253" s="82" t="s">
        <v>326</v>
      </c>
      <c r="B253" s="99" t="s">
        <v>144</v>
      </c>
      <c r="C253" s="83">
        <v>65009</v>
      </c>
      <c r="D253" s="83">
        <v>65009</v>
      </c>
    </row>
    <row r="254" spans="1:4" outlineLevel="3" x14ac:dyDescent="0.35">
      <c r="A254" s="82" t="s">
        <v>336</v>
      </c>
      <c r="B254" s="99" t="s">
        <v>144</v>
      </c>
      <c r="C254" s="83">
        <v>492731</v>
      </c>
      <c r="D254" s="83">
        <v>492731</v>
      </c>
    </row>
    <row r="255" spans="1:4" outlineLevel="3" x14ac:dyDescent="0.35">
      <c r="A255" s="82" t="s">
        <v>338</v>
      </c>
      <c r="B255" s="99" t="s">
        <v>144</v>
      </c>
      <c r="C255" s="83">
        <v>47981</v>
      </c>
      <c r="D255" s="83">
        <v>47981</v>
      </c>
    </row>
    <row r="256" spans="1:4" outlineLevel="3" x14ac:dyDescent="0.35">
      <c r="A256" s="82" t="s">
        <v>340</v>
      </c>
      <c r="B256" s="99" t="s">
        <v>144</v>
      </c>
      <c r="C256" s="83">
        <v>150563</v>
      </c>
      <c r="D256" s="83">
        <v>150563</v>
      </c>
    </row>
    <row r="257" spans="1:4" outlineLevel="3" x14ac:dyDescent="0.35">
      <c r="A257" s="82" t="s">
        <v>350</v>
      </c>
      <c r="B257" s="99" t="s">
        <v>144</v>
      </c>
      <c r="C257" s="83">
        <v>166173</v>
      </c>
      <c r="D257" s="83">
        <v>166173</v>
      </c>
    </row>
    <row r="258" spans="1:4" outlineLevel="3" x14ac:dyDescent="0.35">
      <c r="A258" s="82" t="s">
        <v>235</v>
      </c>
      <c r="B258" s="99" t="s">
        <v>144</v>
      </c>
      <c r="C258" s="83">
        <v>61017</v>
      </c>
      <c r="D258" s="83">
        <v>61017</v>
      </c>
    </row>
    <row r="259" spans="1:4" outlineLevel="3" x14ac:dyDescent="0.35">
      <c r="A259" s="82" t="s">
        <v>238</v>
      </c>
      <c r="B259" s="99" t="s">
        <v>144</v>
      </c>
      <c r="C259" s="83">
        <v>49665</v>
      </c>
      <c r="D259" s="83">
        <v>49665</v>
      </c>
    </row>
    <row r="260" spans="1:4" outlineLevel="3" x14ac:dyDescent="0.35">
      <c r="A260" s="82" t="s">
        <v>242</v>
      </c>
      <c r="B260" s="99" t="s">
        <v>144</v>
      </c>
      <c r="C260" s="83">
        <v>51084</v>
      </c>
      <c r="D260" s="83">
        <v>51084</v>
      </c>
    </row>
    <row r="261" spans="1:4" outlineLevel="3" x14ac:dyDescent="0.35">
      <c r="A261" s="82" t="s">
        <v>244</v>
      </c>
      <c r="B261" s="99" t="s">
        <v>144</v>
      </c>
      <c r="C261" s="83">
        <v>41151</v>
      </c>
      <c r="D261" s="83">
        <v>41151</v>
      </c>
    </row>
    <row r="262" spans="1:4" outlineLevel="3" x14ac:dyDescent="0.35">
      <c r="A262" s="82" t="s">
        <v>246</v>
      </c>
      <c r="B262" s="99" t="s">
        <v>144</v>
      </c>
      <c r="C262" s="83">
        <v>52503</v>
      </c>
      <c r="D262" s="83">
        <v>52503</v>
      </c>
    </row>
    <row r="263" spans="1:4" outlineLevel="3" x14ac:dyDescent="0.35">
      <c r="A263" s="82" t="s">
        <v>247</v>
      </c>
      <c r="B263" s="99" t="s">
        <v>144</v>
      </c>
      <c r="C263" s="83">
        <v>53922</v>
      </c>
      <c r="D263" s="83">
        <v>53922</v>
      </c>
    </row>
    <row r="264" spans="1:4" outlineLevel="3" x14ac:dyDescent="0.35">
      <c r="A264" s="82" t="s">
        <v>248</v>
      </c>
      <c r="B264" s="99" t="s">
        <v>144</v>
      </c>
      <c r="C264" s="83">
        <v>70950</v>
      </c>
      <c r="D264" s="83">
        <v>70950</v>
      </c>
    </row>
    <row r="265" spans="1:4" outlineLevel="3" x14ac:dyDescent="0.35">
      <c r="A265" s="82" t="s">
        <v>251</v>
      </c>
      <c r="B265" s="99" t="s">
        <v>144</v>
      </c>
      <c r="C265" s="83">
        <v>56760</v>
      </c>
      <c r="D265" s="83">
        <v>56760</v>
      </c>
    </row>
    <row r="266" spans="1:4" outlineLevel="3" x14ac:dyDescent="0.35">
      <c r="A266" s="82" t="s">
        <v>288</v>
      </c>
      <c r="B266" s="99" t="s">
        <v>144</v>
      </c>
      <c r="C266" s="83">
        <v>93654</v>
      </c>
      <c r="D266" s="83">
        <v>93654</v>
      </c>
    </row>
    <row r="267" spans="1:4" outlineLevel="3" x14ac:dyDescent="0.35">
      <c r="A267" s="82" t="s">
        <v>346</v>
      </c>
      <c r="B267" s="99" t="s">
        <v>144</v>
      </c>
      <c r="C267" s="83">
        <v>29799</v>
      </c>
      <c r="D267" s="83">
        <v>29799</v>
      </c>
    </row>
    <row r="268" spans="1:4" outlineLevel="3" x14ac:dyDescent="0.35">
      <c r="A268" s="82" t="s">
        <v>146</v>
      </c>
      <c r="B268" s="99" t="s">
        <v>144</v>
      </c>
      <c r="C268" s="83">
        <v>236380</v>
      </c>
      <c r="D268" s="83">
        <v>236380</v>
      </c>
    </row>
    <row r="269" spans="1:4" outlineLevel="3" x14ac:dyDescent="0.35">
      <c r="A269" s="82" t="s">
        <v>176</v>
      </c>
      <c r="B269" s="99" t="s">
        <v>144</v>
      </c>
      <c r="C269" s="83">
        <v>25542</v>
      </c>
      <c r="D269" s="83">
        <v>25542</v>
      </c>
    </row>
    <row r="270" spans="1:4" outlineLevel="3" x14ac:dyDescent="0.35">
      <c r="A270" s="82" t="s">
        <v>199</v>
      </c>
      <c r="B270" s="99" t="s">
        <v>144</v>
      </c>
      <c r="C270" s="83">
        <v>180630</v>
      </c>
      <c r="D270" s="83">
        <v>180630</v>
      </c>
    </row>
    <row r="271" spans="1:4" outlineLevel="3" x14ac:dyDescent="0.35">
      <c r="A271" s="82" t="s">
        <v>233</v>
      </c>
      <c r="B271" s="99" t="s">
        <v>144</v>
      </c>
      <c r="C271" s="83">
        <v>58179</v>
      </c>
      <c r="D271" s="83">
        <v>58179</v>
      </c>
    </row>
    <row r="272" spans="1:4" outlineLevel="3" x14ac:dyDescent="0.35">
      <c r="A272" s="82" t="s">
        <v>236</v>
      </c>
      <c r="B272" s="99" t="s">
        <v>144</v>
      </c>
      <c r="C272" s="83">
        <v>69531</v>
      </c>
      <c r="D272" s="83">
        <v>69531</v>
      </c>
    </row>
    <row r="273" spans="1:4" outlineLevel="3" x14ac:dyDescent="0.35">
      <c r="A273" s="82" t="s">
        <v>239</v>
      </c>
      <c r="B273" s="99" t="s">
        <v>144</v>
      </c>
      <c r="C273" s="83">
        <v>70950</v>
      </c>
      <c r="D273" s="83">
        <v>70950</v>
      </c>
    </row>
    <row r="274" spans="1:4" outlineLevel="3" x14ac:dyDescent="0.35">
      <c r="A274" s="82" t="s">
        <v>240</v>
      </c>
      <c r="B274" s="99" t="s">
        <v>144</v>
      </c>
      <c r="C274" s="83">
        <v>52503</v>
      </c>
      <c r="D274" s="83">
        <v>52503</v>
      </c>
    </row>
    <row r="275" spans="1:4" outlineLevel="3" x14ac:dyDescent="0.35">
      <c r="A275" s="82" t="s">
        <v>241</v>
      </c>
      <c r="B275" s="99" t="s">
        <v>144</v>
      </c>
      <c r="C275" s="83">
        <v>61017</v>
      </c>
      <c r="D275" s="83">
        <v>61017</v>
      </c>
    </row>
    <row r="276" spans="1:4" outlineLevel="3" x14ac:dyDescent="0.35">
      <c r="A276" s="82" t="s">
        <v>243</v>
      </c>
      <c r="B276" s="99" t="s">
        <v>144</v>
      </c>
      <c r="C276" s="83">
        <v>43989</v>
      </c>
      <c r="D276" s="83">
        <v>43989</v>
      </c>
    </row>
    <row r="277" spans="1:4" outlineLevel="3" x14ac:dyDescent="0.35">
      <c r="A277" s="82" t="s">
        <v>245</v>
      </c>
      <c r="B277" s="99" t="s">
        <v>144</v>
      </c>
      <c r="C277" s="83">
        <v>48246</v>
      </c>
      <c r="D277" s="83">
        <v>48246</v>
      </c>
    </row>
    <row r="278" spans="1:4" outlineLevel="3" x14ac:dyDescent="0.35">
      <c r="A278" s="82" t="s">
        <v>264</v>
      </c>
      <c r="B278" s="99" t="s">
        <v>144</v>
      </c>
      <c r="C278" s="83">
        <v>65274</v>
      </c>
      <c r="D278" s="83">
        <v>65274</v>
      </c>
    </row>
    <row r="279" spans="1:4" outlineLevel="3" x14ac:dyDescent="0.35">
      <c r="A279" s="82" t="s">
        <v>281</v>
      </c>
      <c r="B279" s="99" t="s">
        <v>144</v>
      </c>
      <c r="C279" s="83">
        <v>234150</v>
      </c>
      <c r="D279" s="83">
        <v>234150</v>
      </c>
    </row>
    <row r="280" spans="1:4" outlineLevel="3" x14ac:dyDescent="0.35">
      <c r="A280" s="82" t="s">
        <v>285</v>
      </c>
      <c r="B280" s="99" t="s">
        <v>144</v>
      </c>
      <c r="C280" s="83">
        <v>173940</v>
      </c>
      <c r="D280" s="83">
        <v>173940</v>
      </c>
    </row>
    <row r="281" spans="1:4" outlineLevel="3" x14ac:dyDescent="0.35">
      <c r="A281" s="82" t="s">
        <v>3621</v>
      </c>
      <c r="B281" s="99" t="s">
        <v>144</v>
      </c>
      <c r="C281" s="83">
        <v>111500</v>
      </c>
      <c r="D281" s="83">
        <v>111500</v>
      </c>
    </row>
    <row r="282" spans="1:4" outlineLevel="3" x14ac:dyDescent="0.35">
      <c r="A282" s="82" t="s">
        <v>318</v>
      </c>
      <c r="B282" s="99" t="s">
        <v>144</v>
      </c>
      <c r="C282" s="83">
        <v>13005</v>
      </c>
      <c r="D282" s="83">
        <v>13005</v>
      </c>
    </row>
    <row r="283" spans="1:4" outlineLevel="3" x14ac:dyDescent="0.35">
      <c r="A283" s="82" t="s">
        <v>319</v>
      </c>
      <c r="B283" s="99" t="s">
        <v>144</v>
      </c>
      <c r="C283" s="83">
        <v>57233</v>
      </c>
      <c r="D283" s="83">
        <v>57233</v>
      </c>
    </row>
    <row r="284" spans="1:4" outlineLevel="3" x14ac:dyDescent="0.35">
      <c r="A284" s="82" t="s">
        <v>321</v>
      </c>
      <c r="B284" s="99" t="s">
        <v>144</v>
      </c>
      <c r="C284" s="83">
        <v>42570</v>
      </c>
      <c r="D284" s="83">
        <v>42570</v>
      </c>
    </row>
    <row r="285" spans="1:4" outlineLevel="3" x14ac:dyDescent="0.35">
      <c r="A285" s="82" t="s">
        <v>322</v>
      </c>
      <c r="B285" s="99" t="s">
        <v>144</v>
      </c>
      <c r="C285" s="83">
        <v>60306</v>
      </c>
      <c r="D285" s="83">
        <v>60306</v>
      </c>
    </row>
    <row r="286" spans="1:4" outlineLevel="3" x14ac:dyDescent="0.35">
      <c r="A286" s="82" t="s">
        <v>278</v>
      </c>
      <c r="B286" s="99" t="s">
        <v>144</v>
      </c>
      <c r="C286" s="83">
        <v>208593</v>
      </c>
      <c r="D286" s="83">
        <v>208593</v>
      </c>
    </row>
    <row r="287" spans="1:4" outlineLevel="3" x14ac:dyDescent="0.35">
      <c r="A287" s="82" t="s">
        <v>151</v>
      </c>
      <c r="B287" s="99" t="s">
        <v>144</v>
      </c>
      <c r="C287" s="83">
        <v>559035</v>
      </c>
      <c r="D287" s="83">
        <v>559035</v>
      </c>
    </row>
    <row r="288" spans="1:4" outlineLevel="3" x14ac:dyDescent="0.35">
      <c r="A288" s="82" t="s">
        <v>163</v>
      </c>
      <c r="B288" s="99" t="s">
        <v>144</v>
      </c>
      <c r="C288" s="83">
        <v>157253</v>
      </c>
      <c r="D288" s="83">
        <v>157253</v>
      </c>
    </row>
    <row r="289" spans="1:4" outlineLevel="3" x14ac:dyDescent="0.35">
      <c r="A289" s="82" t="s">
        <v>3622</v>
      </c>
      <c r="B289" s="99" t="s">
        <v>144</v>
      </c>
      <c r="C289" s="83">
        <v>239763</v>
      </c>
      <c r="D289" s="83">
        <v>239763</v>
      </c>
    </row>
    <row r="290" spans="1:4" outlineLevel="3" x14ac:dyDescent="0.35">
      <c r="A290" s="82" t="s">
        <v>217</v>
      </c>
      <c r="B290" s="99" t="s">
        <v>144</v>
      </c>
      <c r="C290" s="83">
        <v>123803</v>
      </c>
      <c r="D290" s="83">
        <v>123803</v>
      </c>
    </row>
    <row r="291" spans="1:4" outlineLevel="3" x14ac:dyDescent="0.35">
      <c r="A291" s="82" t="s">
        <v>3623</v>
      </c>
      <c r="B291" s="99" t="s">
        <v>144</v>
      </c>
      <c r="C291" s="83">
        <v>47981</v>
      </c>
      <c r="D291" s="83">
        <v>47981</v>
      </c>
    </row>
    <row r="292" spans="1:4" outlineLevel="3" x14ac:dyDescent="0.35">
      <c r="A292" s="82" t="s">
        <v>263</v>
      </c>
      <c r="B292" s="99" t="s">
        <v>144</v>
      </c>
      <c r="C292" s="83">
        <v>60752</v>
      </c>
      <c r="D292" s="83">
        <v>60752</v>
      </c>
    </row>
    <row r="293" spans="1:4" outlineLevel="3" x14ac:dyDescent="0.35">
      <c r="A293" s="82" t="s">
        <v>270</v>
      </c>
      <c r="B293" s="99" t="s">
        <v>144</v>
      </c>
      <c r="C293" s="83">
        <v>375793</v>
      </c>
      <c r="D293" s="83">
        <v>375793</v>
      </c>
    </row>
    <row r="294" spans="1:4" outlineLevel="3" x14ac:dyDescent="0.35">
      <c r="A294" s="82" t="s">
        <v>290</v>
      </c>
      <c r="B294" s="99" t="s">
        <v>144</v>
      </c>
      <c r="C294" s="83">
        <v>56495</v>
      </c>
      <c r="D294" s="83">
        <v>56495</v>
      </c>
    </row>
    <row r="295" spans="1:4" outlineLevel="3" x14ac:dyDescent="0.35">
      <c r="A295" s="82" t="s">
        <v>329</v>
      </c>
      <c r="B295" s="99" t="s">
        <v>144</v>
      </c>
      <c r="C295" s="83">
        <v>82037</v>
      </c>
      <c r="D295" s="83">
        <v>82037</v>
      </c>
    </row>
    <row r="296" spans="1:4" outlineLevel="3" x14ac:dyDescent="0.35">
      <c r="A296" s="82" t="s">
        <v>343</v>
      </c>
      <c r="B296" s="99" t="s">
        <v>144</v>
      </c>
      <c r="C296" s="83">
        <v>50819</v>
      </c>
      <c r="D296" s="83">
        <v>50819</v>
      </c>
    </row>
    <row r="297" spans="1:4" outlineLevel="3" x14ac:dyDescent="0.35">
      <c r="A297" s="82" t="s">
        <v>147</v>
      </c>
      <c r="B297" s="99" t="s">
        <v>144</v>
      </c>
      <c r="C297" s="83">
        <v>538583</v>
      </c>
      <c r="D297" s="83">
        <v>538583</v>
      </c>
    </row>
    <row r="298" spans="1:4" outlineLevel="3" x14ac:dyDescent="0.35">
      <c r="A298" s="82" t="s">
        <v>150</v>
      </c>
      <c r="B298" s="99" t="s">
        <v>144</v>
      </c>
      <c r="C298" s="83">
        <v>302203</v>
      </c>
      <c r="D298" s="83">
        <v>302203</v>
      </c>
    </row>
    <row r="299" spans="1:4" outlineLevel="3" x14ac:dyDescent="0.35">
      <c r="A299" s="82" t="s">
        <v>156</v>
      </c>
      <c r="B299" s="99" t="s">
        <v>144</v>
      </c>
      <c r="C299" s="83">
        <v>540091</v>
      </c>
      <c r="D299" s="83">
        <v>540091</v>
      </c>
    </row>
    <row r="300" spans="1:4" outlineLevel="3" x14ac:dyDescent="0.35">
      <c r="A300" s="82" t="s">
        <v>169</v>
      </c>
      <c r="B300" s="99" t="s">
        <v>144</v>
      </c>
      <c r="C300" s="83">
        <v>634811</v>
      </c>
      <c r="D300" s="83">
        <v>634811</v>
      </c>
    </row>
    <row r="301" spans="1:4" outlineLevel="3" x14ac:dyDescent="0.35">
      <c r="A301" s="82" t="s">
        <v>185</v>
      </c>
      <c r="B301" s="99" t="s">
        <v>144</v>
      </c>
      <c r="C301" s="83">
        <v>46562</v>
      </c>
      <c r="D301" s="83">
        <v>46562</v>
      </c>
    </row>
    <row r="302" spans="1:4" outlineLevel="3" x14ac:dyDescent="0.35">
      <c r="A302" s="82" t="s">
        <v>209</v>
      </c>
      <c r="B302" s="99" t="s">
        <v>144</v>
      </c>
      <c r="C302" s="83">
        <v>70685</v>
      </c>
      <c r="D302" s="83">
        <v>70685</v>
      </c>
    </row>
    <row r="303" spans="1:4" outlineLevel="3" x14ac:dyDescent="0.35">
      <c r="A303" s="82" t="s">
        <v>215</v>
      </c>
      <c r="B303" s="99" t="s">
        <v>144</v>
      </c>
      <c r="C303" s="83">
        <v>134953</v>
      </c>
      <c r="D303" s="83">
        <v>134953</v>
      </c>
    </row>
    <row r="304" spans="1:4" outlineLevel="3" x14ac:dyDescent="0.35">
      <c r="A304" s="82" t="s">
        <v>3624</v>
      </c>
      <c r="B304" s="99" t="s">
        <v>144</v>
      </c>
      <c r="C304" s="83">
        <v>324603</v>
      </c>
      <c r="D304" s="83">
        <v>324603</v>
      </c>
    </row>
    <row r="305" spans="1:4" outlineLevel="3" x14ac:dyDescent="0.35">
      <c r="A305" s="82" t="s">
        <v>283</v>
      </c>
      <c r="B305" s="99" t="s">
        <v>144</v>
      </c>
      <c r="C305" s="83">
        <v>62194</v>
      </c>
      <c r="D305" s="83">
        <v>62194</v>
      </c>
    </row>
    <row r="306" spans="1:4" outlineLevel="3" x14ac:dyDescent="0.35">
      <c r="A306" s="82" t="s">
        <v>292</v>
      </c>
      <c r="B306" s="99" t="s">
        <v>144</v>
      </c>
      <c r="C306" s="83">
        <v>69266</v>
      </c>
      <c r="D306" s="83">
        <v>69266</v>
      </c>
    </row>
    <row r="307" spans="1:4" outlineLevel="3" x14ac:dyDescent="0.35">
      <c r="A307" s="82" t="s">
        <v>298</v>
      </c>
      <c r="B307" s="99" t="s">
        <v>144</v>
      </c>
      <c r="C307" s="83">
        <v>63590</v>
      </c>
      <c r="D307" s="83">
        <v>63590</v>
      </c>
    </row>
    <row r="308" spans="1:4" outlineLevel="3" x14ac:dyDescent="0.35">
      <c r="A308" s="82" t="s">
        <v>3625</v>
      </c>
      <c r="B308" s="99" t="s">
        <v>144</v>
      </c>
      <c r="C308" s="83">
        <v>59333</v>
      </c>
      <c r="D308" s="83">
        <v>59333</v>
      </c>
    </row>
    <row r="309" spans="1:4" outlineLevel="3" x14ac:dyDescent="0.35">
      <c r="A309" s="82" t="s">
        <v>143</v>
      </c>
      <c r="B309" s="99" t="s">
        <v>144</v>
      </c>
      <c r="C309" s="83">
        <v>509593</v>
      </c>
      <c r="D309" s="83">
        <v>509593</v>
      </c>
    </row>
    <row r="310" spans="1:4" outlineLevel="3" x14ac:dyDescent="0.35">
      <c r="A310" s="82" t="s">
        <v>152</v>
      </c>
      <c r="B310" s="99" t="s">
        <v>144</v>
      </c>
      <c r="C310" s="83">
        <v>302203</v>
      </c>
      <c r="D310" s="83">
        <v>302203</v>
      </c>
    </row>
    <row r="311" spans="1:4" outlineLevel="3" x14ac:dyDescent="0.35">
      <c r="A311" s="82" t="s">
        <v>159</v>
      </c>
      <c r="B311" s="99" t="s">
        <v>144</v>
      </c>
      <c r="C311" s="83">
        <v>273213</v>
      </c>
      <c r="D311" s="83">
        <v>273213</v>
      </c>
    </row>
    <row r="312" spans="1:4" outlineLevel="3" x14ac:dyDescent="0.35">
      <c r="A312" s="82" t="s">
        <v>161</v>
      </c>
      <c r="B312" s="99" t="s">
        <v>144</v>
      </c>
      <c r="C312" s="83">
        <v>527433</v>
      </c>
      <c r="D312" s="83">
        <v>527433</v>
      </c>
    </row>
    <row r="313" spans="1:4" outlineLevel="3" x14ac:dyDescent="0.35">
      <c r="A313" s="82" t="s">
        <v>165</v>
      </c>
      <c r="B313" s="99" t="s">
        <v>144</v>
      </c>
      <c r="C313" s="83">
        <v>286715</v>
      </c>
      <c r="D313" s="83">
        <v>286715</v>
      </c>
    </row>
    <row r="314" spans="1:4" outlineLevel="3" x14ac:dyDescent="0.35">
      <c r="A314" s="82" t="s">
        <v>167</v>
      </c>
      <c r="B314" s="99" t="s">
        <v>144</v>
      </c>
      <c r="C314" s="83">
        <v>97646</v>
      </c>
      <c r="D314" s="83">
        <v>97646</v>
      </c>
    </row>
    <row r="315" spans="1:4" outlineLevel="3" x14ac:dyDescent="0.35">
      <c r="A315" s="82" t="s">
        <v>183</v>
      </c>
      <c r="B315" s="99" t="s">
        <v>144</v>
      </c>
      <c r="C315" s="83">
        <v>126033</v>
      </c>
      <c r="D315" s="83">
        <v>126033</v>
      </c>
    </row>
    <row r="316" spans="1:4" outlineLevel="3" x14ac:dyDescent="0.35">
      <c r="A316" s="82" t="s">
        <v>186</v>
      </c>
      <c r="B316" s="99" t="s">
        <v>144</v>
      </c>
      <c r="C316" s="83">
        <v>50819</v>
      </c>
      <c r="D316" s="83">
        <v>50819</v>
      </c>
    </row>
    <row r="317" spans="1:4" outlineLevel="3" x14ac:dyDescent="0.35">
      <c r="A317" s="82" t="s">
        <v>216</v>
      </c>
      <c r="B317" s="99" t="s">
        <v>144</v>
      </c>
      <c r="C317" s="83">
        <v>90551</v>
      </c>
      <c r="D317" s="83">
        <v>90551</v>
      </c>
    </row>
    <row r="318" spans="1:4" outlineLevel="3" x14ac:dyDescent="0.35">
      <c r="A318" s="82" t="s">
        <v>3626</v>
      </c>
      <c r="B318" s="99" t="s">
        <v>144</v>
      </c>
      <c r="C318" s="83">
        <v>206203</v>
      </c>
      <c r="D318" s="83">
        <v>206203</v>
      </c>
    </row>
    <row r="319" spans="1:4" outlineLevel="3" x14ac:dyDescent="0.35">
      <c r="A319" s="82" t="s">
        <v>342</v>
      </c>
      <c r="B319" s="99" t="s">
        <v>144</v>
      </c>
      <c r="C319" s="83">
        <v>248683</v>
      </c>
      <c r="D319" s="83">
        <v>248683</v>
      </c>
    </row>
    <row r="320" spans="1:4" outlineLevel="3" x14ac:dyDescent="0.35">
      <c r="A320" s="82" t="s">
        <v>349</v>
      </c>
      <c r="B320" s="99" t="s">
        <v>144</v>
      </c>
      <c r="C320" s="83">
        <v>66428</v>
      </c>
      <c r="D320" s="83">
        <v>66428</v>
      </c>
    </row>
    <row r="321" spans="1:4" outlineLevel="3" x14ac:dyDescent="0.35">
      <c r="A321" s="82" t="s">
        <v>171</v>
      </c>
      <c r="B321" s="99" t="s">
        <v>144</v>
      </c>
      <c r="C321" s="83">
        <v>60752</v>
      </c>
      <c r="D321" s="83">
        <v>60752</v>
      </c>
    </row>
    <row r="322" spans="1:4" outlineLevel="3" x14ac:dyDescent="0.35">
      <c r="A322" s="82" t="s">
        <v>180</v>
      </c>
      <c r="B322" s="99" t="s">
        <v>144</v>
      </c>
      <c r="C322" s="83">
        <v>43724</v>
      </c>
      <c r="D322" s="83">
        <v>43724</v>
      </c>
    </row>
    <row r="323" spans="1:4" outlineLevel="3" x14ac:dyDescent="0.35">
      <c r="A323" s="82" t="s">
        <v>188</v>
      </c>
      <c r="B323" s="99" t="s">
        <v>144</v>
      </c>
      <c r="C323" s="83">
        <v>66428</v>
      </c>
      <c r="D323" s="83">
        <v>66428</v>
      </c>
    </row>
    <row r="324" spans="1:4" outlineLevel="3" x14ac:dyDescent="0.35">
      <c r="A324" s="82" t="s">
        <v>210</v>
      </c>
      <c r="B324" s="99" t="s">
        <v>144</v>
      </c>
      <c r="C324" s="83">
        <v>156409</v>
      </c>
      <c r="D324" s="83">
        <v>156409</v>
      </c>
    </row>
    <row r="325" spans="1:4" outlineLevel="2" x14ac:dyDescent="0.35">
      <c r="A325" s="82" t="s">
        <v>212</v>
      </c>
      <c r="B325" s="99" t="s">
        <v>144</v>
      </c>
      <c r="C325" s="83">
        <v>97043</v>
      </c>
      <c r="D325" s="83">
        <v>97043</v>
      </c>
    </row>
    <row r="326" spans="1:4" outlineLevel="3" x14ac:dyDescent="0.35">
      <c r="A326" s="82" t="s">
        <v>218</v>
      </c>
      <c r="B326" s="99" t="s">
        <v>144</v>
      </c>
      <c r="C326" s="83">
        <v>67847</v>
      </c>
      <c r="D326" s="83">
        <v>67847</v>
      </c>
    </row>
    <row r="327" spans="1:4" outlineLevel="3" x14ac:dyDescent="0.35">
      <c r="A327" s="82" t="s">
        <v>230</v>
      </c>
      <c r="B327" s="99" t="s">
        <v>144</v>
      </c>
      <c r="C327" s="83">
        <v>53657</v>
      </c>
      <c r="D327" s="83">
        <v>53657</v>
      </c>
    </row>
    <row r="328" spans="1:4" outlineLevel="3" x14ac:dyDescent="0.35">
      <c r="A328" s="82" t="s">
        <v>267</v>
      </c>
      <c r="B328" s="99" t="s">
        <v>144</v>
      </c>
      <c r="C328" s="83">
        <v>65009</v>
      </c>
      <c r="D328" s="83">
        <v>65009</v>
      </c>
    </row>
    <row r="329" spans="1:4" outlineLevel="3" x14ac:dyDescent="0.35">
      <c r="A329" s="82" t="s">
        <v>271</v>
      </c>
      <c r="B329" s="99" t="s">
        <v>144</v>
      </c>
      <c r="C329" s="83">
        <v>53657</v>
      </c>
      <c r="D329" s="83">
        <v>53657</v>
      </c>
    </row>
    <row r="330" spans="1:4" outlineLevel="3" x14ac:dyDescent="0.35">
      <c r="A330" s="82" t="s">
        <v>279</v>
      </c>
      <c r="B330" s="99" t="s">
        <v>144</v>
      </c>
      <c r="C330" s="83">
        <v>101503</v>
      </c>
      <c r="D330" s="83">
        <v>101503</v>
      </c>
    </row>
    <row r="331" spans="1:4" outlineLevel="3" x14ac:dyDescent="0.35">
      <c r="A331" s="82" t="s">
        <v>287</v>
      </c>
      <c r="B331" s="99" t="s">
        <v>144</v>
      </c>
      <c r="C331" s="83">
        <v>155023</v>
      </c>
      <c r="D331" s="83">
        <v>155023</v>
      </c>
    </row>
    <row r="332" spans="1:4" outlineLevel="3" x14ac:dyDescent="0.35">
      <c r="A332" s="82" t="s">
        <v>317</v>
      </c>
      <c r="B332" s="99" t="s">
        <v>144</v>
      </c>
      <c r="C332" s="83">
        <v>41371</v>
      </c>
      <c r="D332" s="83">
        <v>41371</v>
      </c>
    </row>
    <row r="333" spans="1:4" outlineLevel="3" x14ac:dyDescent="0.35">
      <c r="A333" s="82" t="s">
        <v>324</v>
      </c>
      <c r="B333" s="99" t="s">
        <v>144</v>
      </c>
      <c r="C333" s="83">
        <v>46562</v>
      </c>
      <c r="D333" s="83">
        <v>46562</v>
      </c>
    </row>
    <row r="334" spans="1:4" outlineLevel="2" x14ac:dyDescent="0.35">
      <c r="A334" s="82" t="s">
        <v>328</v>
      </c>
      <c r="B334" s="99" t="s">
        <v>144</v>
      </c>
      <c r="C334" s="83">
        <v>73523</v>
      </c>
      <c r="D334" s="83">
        <v>73523</v>
      </c>
    </row>
    <row r="335" spans="1:4" outlineLevel="3" x14ac:dyDescent="0.35">
      <c r="A335" s="82" t="s">
        <v>115</v>
      </c>
      <c r="B335" s="99" t="s">
        <v>144</v>
      </c>
      <c r="C335" s="83">
        <v>84875</v>
      </c>
      <c r="D335" s="83">
        <v>84875</v>
      </c>
    </row>
    <row r="336" spans="1:4" outlineLevel="3" x14ac:dyDescent="0.35">
      <c r="A336" s="82" t="s">
        <v>345</v>
      </c>
      <c r="B336" s="99" t="s">
        <v>144</v>
      </c>
      <c r="C336" s="83">
        <v>192933</v>
      </c>
      <c r="D336" s="83">
        <v>192933</v>
      </c>
    </row>
    <row r="337" spans="1:4" outlineLevel="3" x14ac:dyDescent="0.35">
      <c r="A337" s="82" t="s">
        <v>153</v>
      </c>
      <c r="B337" s="99" t="s">
        <v>144</v>
      </c>
      <c r="C337" s="83">
        <v>94808</v>
      </c>
      <c r="D337" s="83">
        <v>94808</v>
      </c>
    </row>
    <row r="338" spans="1:4" ht="19.899999999999999" customHeight="1" outlineLevel="3" x14ac:dyDescent="0.35">
      <c r="A338" s="82" t="s">
        <v>157</v>
      </c>
      <c r="B338" s="99" t="s">
        <v>144</v>
      </c>
      <c r="C338" s="83">
        <v>549733</v>
      </c>
      <c r="D338" s="83">
        <v>549733</v>
      </c>
    </row>
    <row r="339" spans="1:4" outlineLevel="3" x14ac:dyDescent="0.35">
      <c r="A339" s="82" t="s">
        <v>160</v>
      </c>
      <c r="B339" s="99" t="s">
        <v>144</v>
      </c>
      <c r="C339" s="83">
        <v>112653</v>
      </c>
      <c r="D339" s="83">
        <v>112653</v>
      </c>
    </row>
    <row r="340" spans="1:4" outlineLevel="3" x14ac:dyDescent="0.35">
      <c r="A340" s="82" t="s">
        <v>164</v>
      </c>
      <c r="B340" s="99" t="s">
        <v>144</v>
      </c>
      <c r="C340" s="83">
        <v>444923</v>
      </c>
      <c r="D340" s="83">
        <v>444923</v>
      </c>
    </row>
    <row r="341" spans="1:4" outlineLevel="3" x14ac:dyDescent="0.35">
      <c r="A341" s="82" t="s">
        <v>172</v>
      </c>
      <c r="B341" s="99" t="s">
        <v>144</v>
      </c>
      <c r="C341" s="83">
        <v>45143</v>
      </c>
      <c r="D341" s="83">
        <v>45143</v>
      </c>
    </row>
    <row r="342" spans="1:4" outlineLevel="3" x14ac:dyDescent="0.35">
      <c r="A342" s="82" t="s">
        <v>175</v>
      </c>
      <c r="B342" s="99" t="s">
        <v>144</v>
      </c>
      <c r="C342" s="83">
        <v>105963</v>
      </c>
      <c r="D342" s="83">
        <v>105963</v>
      </c>
    </row>
    <row r="343" spans="1:4" outlineLevel="3" x14ac:dyDescent="0.35">
      <c r="A343" s="82" t="s">
        <v>184</v>
      </c>
      <c r="B343" s="99" t="s">
        <v>144</v>
      </c>
      <c r="C343" s="83">
        <v>210939</v>
      </c>
      <c r="D343" s="83">
        <v>210939</v>
      </c>
    </row>
    <row r="344" spans="1:4" outlineLevel="3" x14ac:dyDescent="0.35">
      <c r="A344" s="82" t="s">
        <v>204</v>
      </c>
      <c r="B344" s="99" t="s">
        <v>144</v>
      </c>
      <c r="C344" s="83">
        <v>46562</v>
      </c>
      <c r="D344" s="83">
        <v>46562</v>
      </c>
    </row>
    <row r="345" spans="1:4" outlineLevel="3" x14ac:dyDescent="0.35">
      <c r="A345" s="82" t="s">
        <v>222</v>
      </c>
      <c r="B345" s="99" t="s">
        <v>144</v>
      </c>
      <c r="C345" s="83">
        <v>57914</v>
      </c>
      <c r="D345" s="83">
        <v>57914</v>
      </c>
    </row>
    <row r="346" spans="1:4" outlineLevel="3" x14ac:dyDescent="0.35">
      <c r="A346" s="82" t="s">
        <v>226</v>
      </c>
      <c r="B346" s="99" t="s">
        <v>144</v>
      </c>
      <c r="C346" s="83">
        <v>83456</v>
      </c>
      <c r="D346" s="83">
        <v>83456</v>
      </c>
    </row>
    <row r="347" spans="1:4" outlineLevel="3" x14ac:dyDescent="0.35">
      <c r="A347" s="82" t="s">
        <v>231</v>
      </c>
      <c r="B347" s="99" t="s">
        <v>144</v>
      </c>
      <c r="C347" s="83">
        <v>82067</v>
      </c>
      <c r="D347" s="83">
        <v>82067</v>
      </c>
    </row>
    <row r="348" spans="1:4" outlineLevel="3" x14ac:dyDescent="0.35">
      <c r="A348" s="82" t="s">
        <v>259</v>
      </c>
      <c r="B348" s="99" t="s">
        <v>144</v>
      </c>
      <c r="C348" s="83">
        <v>152793</v>
      </c>
      <c r="D348" s="83">
        <v>152793</v>
      </c>
    </row>
    <row r="349" spans="1:4" outlineLevel="3" x14ac:dyDescent="0.35">
      <c r="A349" s="82" t="s">
        <v>308</v>
      </c>
      <c r="B349" s="99" t="s">
        <v>144</v>
      </c>
      <c r="C349" s="83">
        <v>76973</v>
      </c>
      <c r="D349" s="83">
        <v>76973</v>
      </c>
    </row>
    <row r="350" spans="1:4" outlineLevel="3" x14ac:dyDescent="0.35">
      <c r="A350" s="82" t="s">
        <v>310</v>
      </c>
      <c r="B350" s="99" t="s">
        <v>144</v>
      </c>
      <c r="C350" s="83">
        <v>96227</v>
      </c>
      <c r="D350" s="83">
        <v>96227</v>
      </c>
    </row>
    <row r="351" spans="1:4" outlineLevel="3" x14ac:dyDescent="0.35">
      <c r="A351" s="82" t="s">
        <v>315</v>
      </c>
      <c r="B351" s="99" t="s">
        <v>144</v>
      </c>
      <c r="C351" s="83">
        <v>219693</v>
      </c>
      <c r="D351" s="83">
        <v>219693</v>
      </c>
    </row>
    <row r="352" spans="1:4" outlineLevel="3" x14ac:dyDescent="0.35">
      <c r="A352" s="82" t="s">
        <v>320</v>
      </c>
      <c r="B352" s="99" t="s">
        <v>144</v>
      </c>
      <c r="C352" s="83">
        <v>99273</v>
      </c>
      <c r="D352" s="83">
        <v>99273</v>
      </c>
    </row>
    <row r="353" spans="1:4" outlineLevel="3" x14ac:dyDescent="0.35">
      <c r="A353" s="82" t="s">
        <v>330</v>
      </c>
      <c r="B353" s="99" t="s">
        <v>144</v>
      </c>
      <c r="C353" s="83">
        <v>141643</v>
      </c>
      <c r="D353" s="83">
        <v>141643</v>
      </c>
    </row>
    <row r="354" spans="1:4" outlineLevel="3" x14ac:dyDescent="0.35">
      <c r="A354" s="82" t="s">
        <v>193</v>
      </c>
      <c r="B354" s="99" t="s">
        <v>144</v>
      </c>
      <c r="C354" s="83">
        <v>119196</v>
      </c>
      <c r="D354" s="83">
        <v>119196</v>
      </c>
    </row>
    <row r="355" spans="1:4" outlineLevel="3" x14ac:dyDescent="0.35">
      <c r="A355" s="82" t="s">
        <v>250</v>
      </c>
      <c r="B355" s="99" t="s">
        <v>144</v>
      </c>
      <c r="C355" s="83">
        <v>49665</v>
      </c>
      <c r="D355" s="83">
        <v>49665</v>
      </c>
    </row>
    <row r="356" spans="1:4" outlineLevel="3" x14ac:dyDescent="0.35">
      <c r="A356" s="82" t="s">
        <v>302</v>
      </c>
      <c r="B356" s="99" t="s">
        <v>144</v>
      </c>
      <c r="C356" s="83">
        <v>204336</v>
      </c>
      <c r="D356" s="83">
        <v>204336</v>
      </c>
    </row>
    <row r="357" spans="1:4" outlineLevel="2" x14ac:dyDescent="0.35">
      <c r="A357" s="82" t="s">
        <v>303</v>
      </c>
      <c r="B357" s="99" t="s">
        <v>144</v>
      </c>
      <c r="C357" s="83">
        <v>218726</v>
      </c>
      <c r="D357" s="83">
        <v>218726</v>
      </c>
    </row>
    <row r="358" spans="1:4" outlineLevel="1" x14ac:dyDescent="0.35">
      <c r="A358" s="82" t="s">
        <v>311</v>
      </c>
      <c r="B358" s="99" t="s">
        <v>144</v>
      </c>
      <c r="C358" s="83">
        <v>471232</v>
      </c>
      <c r="D358" s="83">
        <v>471232</v>
      </c>
    </row>
    <row r="359" spans="1:4" outlineLevel="3" x14ac:dyDescent="0.35">
      <c r="A359" s="82" t="s">
        <v>3627</v>
      </c>
      <c r="B359" s="99" t="s">
        <v>144</v>
      </c>
      <c r="C359" s="83">
        <v>35475</v>
      </c>
      <c r="D359" s="83">
        <v>35475</v>
      </c>
    </row>
    <row r="360" spans="1:4" outlineLevel="3" x14ac:dyDescent="0.35">
      <c r="A360" s="215" t="s">
        <v>4740</v>
      </c>
      <c r="B360" s="221" t="s">
        <v>4629</v>
      </c>
      <c r="C360" s="96">
        <v>37772884</v>
      </c>
      <c r="D360" s="96">
        <v>37772884</v>
      </c>
    </row>
    <row r="361" spans="1:4" outlineLevel="3" x14ac:dyDescent="0.35">
      <c r="A361" s="215"/>
      <c r="B361" s="221"/>
      <c r="C361" s="96"/>
      <c r="D361" s="96"/>
    </row>
    <row r="362" spans="1:4" outlineLevel="3" x14ac:dyDescent="0.35">
      <c r="A362" s="82" t="s">
        <v>355</v>
      </c>
      <c r="B362" s="99" t="s">
        <v>353</v>
      </c>
      <c r="C362" s="83">
        <v>1121123</v>
      </c>
      <c r="D362" s="83">
        <v>1121123</v>
      </c>
    </row>
    <row r="363" spans="1:4" outlineLevel="3" x14ac:dyDescent="0.35">
      <c r="A363" s="82" t="s">
        <v>352</v>
      </c>
      <c r="B363" s="99" t="s">
        <v>353</v>
      </c>
      <c r="C363" s="83">
        <v>1808083</v>
      </c>
      <c r="D363" s="83">
        <v>1808083</v>
      </c>
    </row>
    <row r="364" spans="1:4" outlineLevel="3" x14ac:dyDescent="0.35">
      <c r="A364" s="82" t="s">
        <v>354</v>
      </c>
      <c r="B364" s="99" t="s">
        <v>353</v>
      </c>
      <c r="C364" s="83">
        <v>2769923</v>
      </c>
      <c r="D364" s="83">
        <v>2769923</v>
      </c>
    </row>
    <row r="365" spans="1:4" outlineLevel="3" x14ac:dyDescent="0.35">
      <c r="A365" s="82" t="s">
        <v>357</v>
      </c>
      <c r="B365" s="99" t="s">
        <v>353</v>
      </c>
      <c r="C365" s="83">
        <v>371505</v>
      </c>
      <c r="D365" s="83">
        <v>371505</v>
      </c>
    </row>
    <row r="366" spans="1:4" outlineLevel="3" x14ac:dyDescent="0.35">
      <c r="A366" s="82" t="s">
        <v>1857</v>
      </c>
      <c r="B366" s="99" t="s">
        <v>353</v>
      </c>
      <c r="C366" s="83">
        <v>573340</v>
      </c>
      <c r="D366" s="83">
        <v>573340</v>
      </c>
    </row>
    <row r="367" spans="1:4" outlineLevel="3" x14ac:dyDescent="0.35">
      <c r="A367" s="82" t="s">
        <v>361</v>
      </c>
      <c r="B367" s="99" t="s">
        <v>353</v>
      </c>
      <c r="C367" s="83">
        <v>406324</v>
      </c>
      <c r="D367" s="83">
        <v>406324</v>
      </c>
    </row>
    <row r="368" spans="1:4" outlineLevel="3" x14ac:dyDescent="0.35">
      <c r="A368" s="215" t="s">
        <v>4735</v>
      </c>
      <c r="B368" s="221" t="s">
        <v>4629</v>
      </c>
      <c r="C368" s="83">
        <v>7050298</v>
      </c>
      <c r="D368" s="83">
        <v>7050298</v>
      </c>
    </row>
    <row r="369" spans="1:4" outlineLevel="3" x14ac:dyDescent="0.35">
      <c r="A369" s="216" t="s">
        <v>4634</v>
      </c>
      <c r="B369" s="222" t="s">
        <v>4632</v>
      </c>
      <c r="C369" s="217">
        <v>250324111</v>
      </c>
      <c r="D369" s="217">
        <v>250324111</v>
      </c>
    </row>
    <row r="370" spans="1:4" outlineLevel="3" x14ac:dyDescent="0.35">
      <c r="A370" s="216"/>
      <c r="B370" s="222"/>
      <c r="C370" s="217"/>
      <c r="D370" s="217"/>
    </row>
    <row r="371" spans="1:4" outlineLevel="3" x14ac:dyDescent="0.35">
      <c r="A371" s="218" t="s">
        <v>4640</v>
      </c>
      <c r="B371" s="222"/>
      <c r="C371" s="217"/>
      <c r="D371" s="217"/>
    </row>
    <row r="372" spans="1:4" outlineLevel="3" x14ac:dyDescent="0.35">
      <c r="A372" s="82" t="s">
        <v>405</v>
      </c>
      <c r="B372" s="99" t="s">
        <v>363</v>
      </c>
      <c r="C372" s="83">
        <v>155309</v>
      </c>
      <c r="D372" s="83">
        <v>155309</v>
      </c>
    </row>
    <row r="373" spans="1:4" outlineLevel="3" x14ac:dyDescent="0.35">
      <c r="A373" s="82" t="s">
        <v>407</v>
      </c>
      <c r="B373" s="99" t="s">
        <v>363</v>
      </c>
      <c r="C373" s="83">
        <v>212651</v>
      </c>
      <c r="D373" s="83">
        <v>212651</v>
      </c>
    </row>
    <row r="374" spans="1:4" outlineLevel="3" x14ac:dyDescent="0.35">
      <c r="A374" s="82" t="s">
        <v>367</v>
      </c>
      <c r="B374" s="99" t="s">
        <v>363</v>
      </c>
      <c r="C374" s="83">
        <v>161219</v>
      </c>
      <c r="D374" s="83">
        <v>161219</v>
      </c>
    </row>
    <row r="375" spans="1:4" outlineLevel="3" x14ac:dyDescent="0.35">
      <c r="A375" s="82" t="s">
        <v>518</v>
      </c>
      <c r="B375" s="99" t="s">
        <v>363</v>
      </c>
      <c r="C375" s="83">
        <v>276127</v>
      </c>
      <c r="D375" s="83">
        <v>276127</v>
      </c>
    </row>
    <row r="376" spans="1:4" outlineLevel="3" x14ac:dyDescent="0.35">
      <c r="A376" s="82" t="s">
        <v>378</v>
      </c>
      <c r="B376" s="99" t="s">
        <v>363</v>
      </c>
      <c r="C376" s="83">
        <v>224832</v>
      </c>
      <c r="D376" s="83">
        <v>224832</v>
      </c>
    </row>
    <row r="377" spans="1:4" outlineLevel="3" x14ac:dyDescent="0.35">
      <c r="A377" s="82" t="s">
        <v>406</v>
      </c>
      <c r="B377" s="99" t="s">
        <v>363</v>
      </c>
      <c r="C377" s="83">
        <v>157673</v>
      </c>
      <c r="D377" s="83">
        <v>157673</v>
      </c>
    </row>
    <row r="378" spans="1:4" outlineLevel="3" x14ac:dyDescent="0.35">
      <c r="A378" s="82" t="s">
        <v>508</v>
      </c>
      <c r="B378" s="99" t="s">
        <v>363</v>
      </c>
      <c r="C378" s="83">
        <v>210780</v>
      </c>
      <c r="D378" s="83">
        <v>210780</v>
      </c>
    </row>
    <row r="379" spans="1:4" outlineLevel="3" x14ac:dyDescent="0.35">
      <c r="A379" s="82" t="s">
        <v>508</v>
      </c>
      <c r="B379" s="99" t="s">
        <v>363</v>
      </c>
      <c r="C379" s="83">
        <v>18653</v>
      </c>
      <c r="D379" s="83">
        <v>18653</v>
      </c>
    </row>
    <row r="380" spans="1:4" outlineLevel="3" x14ac:dyDescent="0.35">
      <c r="A380" s="82" t="s">
        <v>3628</v>
      </c>
      <c r="B380" s="99" t="s">
        <v>363</v>
      </c>
      <c r="C380" s="83">
        <v>1186258</v>
      </c>
      <c r="D380" s="83">
        <v>1186258</v>
      </c>
    </row>
    <row r="381" spans="1:4" outlineLevel="3" x14ac:dyDescent="0.35">
      <c r="A381" s="82" t="s">
        <v>365</v>
      </c>
      <c r="B381" s="99" t="s">
        <v>363</v>
      </c>
      <c r="C381" s="83">
        <v>129593</v>
      </c>
      <c r="D381" s="83">
        <v>129593</v>
      </c>
    </row>
    <row r="382" spans="1:4" outlineLevel="3" x14ac:dyDescent="0.35">
      <c r="A382" s="82" t="s">
        <v>370</v>
      </c>
      <c r="B382" s="99" t="s">
        <v>363</v>
      </c>
      <c r="C382" s="83">
        <v>210780</v>
      </c>
      <c r="D382" s="83">
        <v>210780</v>
      </c>
    </row>
    <row r="383" spans="1:4" ht="16.149999999999999" customHeight="1" outlineLevel="3" x14ac:dyDescent="0.35">
      <c r="A383" s="82" t="s">
        <v>375</v>
      </c>
      <c r="B383" s="99" t="s">
        <v>363</v>
      </c>
      <c r="C383" s="83">
        <v>421560</v>
      </c>
      <c r="D383" s="83">
        <v>421560</v>
      </c>
    </row>
    <row r="384" spans="1:4" ht="18" customHeight="1" outlineLevel="3" x14ac:dyDescent="0.35">
      <c r="A384" s="82" t="s">
        <v>379</v>
      </c>
      <c r="B384" s="99" t="s">
        <v>363</v>
      </c>
      <c r="C384" s="83">
        <v>620183</v>
      </c>
      <c r="D384" s="83">
        <v>620183</v>
      </c>
    </row>
    <row r="385" spans="1:4" outlineLevel="3" x14ac:dyDescent="0.35">
      <c r="A385" s="82" t="s">
        <v>372</v>
      </c>
      <c r="B385" s="99" t="s">
        <v>363</v>
      </c>
      <c r="C385" s="83">
        <v>1061904</v>
      </c>
      <c r="D385" s="83">
        <v>1061904</v>
      </c>
    </row>
    <row r="386" spans="1:4" outlineLevel="3" x14ac:dyDescent="0.35">
      <c r="A386" s="82" t="s">
        <v>381</v>
      </c>
      <c r="B386" s="99" t="s">
        <v>363</v>
      </c>
      <c r="C386" s="83">
        <v>211469</v>
      </c>
      <c r="D386" s="83">
        <v>211469</v>
      </c>
    </row>
    <row r="387" spans="1:4" outlineLevel="3" x14ac:dyDescent="0.35">
      <c r="A387" s="82" t="s">
        <v>382</v>
      </c>
      <c r="B387" s="99" t="s">
        <v>363</v>
      </c>
      <c r="C387" s="83">
        <v>393858</v>
      </c>
      <c r="D387" s="83">
        <v>393858</v>
      </c>
    </row>
    <row r="388" spans="1:4" ht="13.5" customHeight="1" outlineLevel="3" x14ac:dyDescent="0.35">
      <c r="A388" s="82" t="s">
        <v>385</v>
      </c>
      <c r="B388" s="99" t="s">
        <v>363</v>
      </c>
      <c r="C388" s="83">
        <v>507327</v>
      </c>
      <c r="D388" s="83">
        <v>507327</v>
      </c>
    </row>
    <row r="389" spans="1:4" outlineLevel="3" x14ac:dyDescent="0.35">
      <c r="A389" s="82" t="s">
        <v>371</v>
      </c>
      <c r="B389" s="99" t="s">
        <v>363</v>
      </c>
      <c r="C389" s="83">
        <v>1224106</v>
      </c>
      <c r="D389" s="83">
        <v>1224106</v>
      </c>
    </row>
    <row r="390" spans="1:4" outlineLevel="3" x14ac:dyDescent="0.35">
      <c r="A390" s="82" t="s">
        <v>3629</v>
      </c>
      <c r="B390" s="99" t="s">
        <v>363</v>
      </c>
      <c r="C390" s="83">
        <v>184571</v>
      </c>
      <c r="D390" s="83">
        <v>184571</v>
      </c>
    </row>
    <row r="391" spans="1:4" outlineLevel="3" x14ac:dyDescent="0.35">
      <c r="A391" s="82" t="s">
        <v>386</v>
      </c>
      <c r="B391" s="99" t="s">
        <v>363</v>
      </c>
      <c r="C391" s="83">
        <v>134321</v>
      </c>
      <c r="D391" s="83">
        <v>134321</v>
      </c>
    </row>
    <row r="392" spans="1:4" outlineLevel="3" x14ac:dyDescent="0.35">
      <c r="A392" s="82" t="s">
        <v>3630</v>
      </c>
      <c r="B392" s="99" t="s">
        <v>363</v>
      </c>
      <c r="C392" s="83">
        <v>140520</v>
      </c>
      <c r="D392" s="83">
        <v>140520</v>
      </c>
    </row>
    <row r="393" spans="1:4" outlineLevel="3" x14ac:dyDescent="0.35">
      <c r="A393" s="82" t="s">
        <v>3630</v>
      </c>
      <c r="B393" s="99" t="s">
        <v>363</v>
      </c>
      <c r="C393" s="83">
        <v>45000</v>
      </c>
      <c r="D393" s="83">
        <v>45000</v>
      </c>
    </row>
    <row r="394" spans="1:4" outlineLevel="3" x14ac:dyDescent="0.35">
      <c r="A394" s="82" t="s">
        <v>397</v>
      </c>
      <c r="B394" s="99" t="s">
        <v>363</v>
      </c>
      <c r="C394" s="83">
        <v>515126</v>
      </c>
      <c r="D394" s="83">
        <v>515126</v>
      </c>
    </row>
    <row r="395" spans="1:4" outlineLevel="3" x14ac:dyDescent="0.35">
      <c r="A395" s="82" t="s">
        <v>409</v>
      </c>
      <c r="B395" s="99" t="s">
        <v>363</v>
      </c>
      <c r="C395" s="83">
        <v>168624</v>
      </c>
      <c r="D395" s="83">
        <v>168624</v>
      </c>
    </row>
    <row r="396" spans="1:4" outlineLevel="3" x14ac:dyDescent="0.35">
      <c r="A396" s="82" t="s">
        <v>409</v>
      </c>
      <c r="B396" s="99" t="s">
        <v>363</v>
      </c>
      <c r="C396" s="83">
        <v>75000</v>
      </c>
      <c r="D396" s="83">
        <v>75000</v>
      </c>
    </row>
    <row r="397" spans="1:4" outlineLevel="3" x14ac:dyDescent="0.35">
      <c r="A397" s="82" t="s">
        <v>119</v>
      </c>
      <c r="B397" s="99" t="s">
        <v>363</v>
      </c>
      <c r="C397" s="83">
        <v>155309</v>
      </c>
      <c r="D397" s="83">
        <v>155309</v>
      </c>
    </row>
    <row r="398" spans="1:4" outlineLevel="3" x14ac:dyDescent="0.35">
      <c r="A398" s="82" t="s">
        <v>374</v>
      </c>
      <c r="B398" s="99" t="s">
        <v>363</v>
      </c>
      <c r="C398" s="83">
        <v>421560</v>
      </c>
      <c r="D398" s="83">
        <v>421560</v>
      </c>
    </row>
    <row r="399" spans="1:4" outlineLevel="3" x14ac:dyDescent="0.35">
      <c r="A399" s="82" t="s">
        <v>377</v>
      </c>
      <c r="B399" s="99" t="s">
        <v>363</v>
      </c>
      <c r="C399" s="83">
        <v>712613</v>
      </c>
      <c r="D399" s="83">
        <v>712613</v>
      </c>
    </row>
    <row r="400" spans="1:4" outlineLevel="3" x14ac:dyDescent="0.35">
      <c r="A400" s="82" t="s">
        <v>383</v>
      </c>
      <c r="B400" s="99" t="s">
        <v>363</v>
      </c>
      <c r="C400" s="83">
        <v>210780</v>
      </c>
      <c r="D400" s="83">
        <v>210780</v>
      </c>
    </row>
    <row r="401" spans="1:4" outlineLevel="2" x14ac:dyDescent="0.35">
      <c r="A401" s="82" t="s">
        <v>387</v>
      </c>
      <c r="B401" s="99" t="s">
        <v>363</v>
      </c>
      <c r="C401" s="83">
        <v>717341</v>
      </c>
      <c r="D401" s="83">
        <v>717341</v>
      </c>
    </row>
    <row r="402" spans="1:4" outlineLevel="3" x14ac:dyDescent="0.35">
      <c r="A402" s="82" t="s">
        <v>254</v>
      </c>
      <c r="B402" s="99" t="s">
        <v>363</v>
      </c>
      <c r="C402" s="83">
        <v>351300</v>
      </c>
      <c r="D402" s="83">
        <v>351300</v>
      </c>
    </row>
    <row r="403" spans="1:4" outlineLevel="3" x14ac:dyDescent="0.35">
      <c r="A403" s="82" t="s">
        <v>393</v>
      </c>
      <c r="B403" s="99" t="s">
        <v>363</v>
      </c>
      <c r="C403" s="83">
        <v>632340</v>
      </c>
      <c r="D403" s="83">
        <v>632340</v>
      </c>
    </row>
    <row r="404" spans="1:4" outlineLevel="3" x14ac:dyDescent="0.35">
      <c r="A404" s="82" t="s">
        <v>395</v>
      </c>
      <c r="B404" s="99" t="s">
        <v>363</v>
      </c>
      <c r="C404" s="83">
        <v>421560</v>
      </c>
      <c r="D404" s="83">
        <v>421560</v>
      </c>
    </row>
    <row r="405" spans="1:4" outlineLevel="3" x14ac:dyDescent="0.35">
      <c r="A405" s="82" t="s">
        <v>396</v>
      </c>
      <c r="B405" s="99" t="s">
        <v>363</v>
      </c>
      <c r="C405" s="83">
        <v>266988</v>
      </c>
      <c r="D405" s="83">
        <v>266988</v>
      </c>
    </row>
    <row r="406" spans="1:4" outlineLevel="3" x14ac:dyDescent="0.35">
      <c r="A406" s="82" t="s">
        <v>422</v>
      </c>
      <c r="B406" s="99" t="s">
        <v>363</v>
      </c>
      <c r="C406" s="83">
        <v>868288</v>
      </c>
      <c r="D406" s="83">
        <v>868288</v>
      </c>
    </row>
    <row r="407" spans="1:4" outlineLevel="3" x14ac:dyDescent="0.35">
      <c r="A407" s="82" t="s">
        <v>426</v>
      </c>
      <c r="B407" s="99" t="s">
        <v>363</v>
      </c>
      <c r="C407" s="83">
        <v>491820</v>
      </c>
      <c r="D407" s="83">
        <v>491820</v>
      </c>
    </row>
    <row r="408" spans="1:4" outlineLevel="3" x14ac:dyDescent="0.35">
      <c r="A408" s="82" t="s">
        <v>3631</v>
      </c>
      <c r="B408" s="99" t="s">
        <v>363</v>
      </c>
      <c r="C408" s="83">
        <v>233639</v>
      </c>
      <c r="D408" s="83">
        <v>233639</v>
      </c>
    </row>
    <row r="409" spans="1:4" outlineLevel="3" x14ac:dyDescent="0.35">
      <c r="A409" s="82" t="s">
        <v>3631</v>
      </c>
      <c r="B409" s="99" t="s">
        <v>363</v>
      </c>
      <c r="C409" s="83">
        <v>312357</v>
      </c>
      <c r="D409" s="83">
        <v>312357</v>
      </c>
    </row>
    <row r="410" spans="1:4" outlineLevel="3" x14ac:dyDescent="0.35">
      <c r="A410" s="82" t="s">
        <v>3631</v>
      </c>
      <c r="B410" s="99" t="s">
        <v>363</v>
      </c>
      <c r="C410" s="83">
        <v>78089</v>
      </c>
      <c r="D410" s="83">
        <v>78089</v>
      </c>
    </row>
    <row r="411" spans="1:4" outlineLevel="3" x14ac:dyDescent="0.35">
      <c r="A411" s="82" t="s">
        <v>413</v>
      </c>
      <c r="B411" s="99" t="s">
        <v>363</v>
      </c>
      <c r="C411" s="83">
        <v>89324</v>
      </c>
      <c r="D411" s="83">
        <v>89324</v>
      </c>
    </row>
    <row r="412" spans="1:4" outlineLevel="3" x14ac:dyDescent="0.35">
      <c r="A412" s="82" t="s">
        <v>414</v>
      </c>
      <c r="B412" s="99" t="s">
        <v>363</v>
      </c>
      <c r="C412" s="83">
        <v>211469</v>
      </c>
      <c r="D412" s="83">
        <v>211469</v>
      </c>
    </row>
    <row r="413" spans="1:4" outlineLevel="3" x14ac:dyDescent="0.35">
      <c r="A413" s="82" t="s">
        <v>425</v>
      </c>
      <c r="B413" s="99" t="s">
        <v>363</v>
      </c>
      <c r="C413" s="83">
        <v>389621</v>
      </c>
      <c r="D413" s="83">
        <v>389621</v>
      </c>
    </row>
    <row r="414" spans="1:4" ht="18" customHeight="1" outlineLevel="3" x14ac:dyDescent="0.35">
      <c r="A414" s="82" t="s">
        <v>389</v>
      </c>
      <c r="B414" s="99" t="s">
        <v>363</v>
      </c>
      <c r="C414" s="83">
        <v>266723</v>
      </c>
      <c r="D414" s="83">
        <v>266723</v>
      </c>
    </row>
    <row r="415" spans="1:4" outlineLevel="3" x14ac:dyDescent="0.35">
      <c r="A415" s="82" t="s">
        <v>394</v>
      </c>
      <c r="B415" s="99" t="s">
        <v>363</v>
      </c>
      <c r="C415" s="83">
        <v>562080</v>
      </c>
      <c r="D415" s="83">
        <v>562080</v>
      </c>
    </row>
    <row r="416" spans="1:4" outlineLevel="3" x14ac:dyDescent="0.35">
      <c r="A416" s="82" t="s">
        <v>408</v>
      </c>
      <c r="B416" s="99" t="s">
        <v>363</v>
      </c>
      <c r="C416" s="83">
        <v>404855</v>
      </c>
      <c r="D416" s="83">
        <v>404855</v>
      </c>
    </row>
    <row r="417" spans="1:4" outlineLevel="3" x14ac:dyDescent="0.35">
      <c r="A417" s="82" t="s">
        <v>419</v>
      </c>
      <c r="B417" s="99" t="s">
        <v>363</v>
      </c>
      <c r="C417" s="83">
        <v>183389</v>
      </c>
      <c r="D417" s="83">
        <v>183389</v>
      </c>
    </row>
    <row r="418" spans="1:4" outlineLevel="3" x14ac:dyDescent="0.35">
      <c r="A418" s="82" t="s">
        <v>369</v>
      </c>
      <c r="B418" s="99" t="s">
        <v>363</v>
      </c>
      <c r="C418" s="83">
        <v>512519</v>
      </c>
      <c r="D418" s="83">
        <v>512519</v>
      </c>
    </row>
    <row r="419" spans="1:4" outlineLevel="3" x14ac:dyDescent="0.35">
      <c r="A419" s="82" t="s">
        <v>391</v>
      </c>
      <c r="B419" s="99" t="s">
        <v>363</v>
      </c>
      <c r="C419" s="83">
        <v>155309</v>
      </c>
      <c r="D419" s="83">
        <v>155309</v>
      </c>
    </row>
    <row r="420" spans="1:4" outlineLevel="3" x14ac:dyDescent="0.35">
      <c r="A420" s="82" t="s">
        <v>380</v>
      </c>
      <c r="B420" s="99" t="s">
        <v>363</v>
      </c>
      <c r="C420" s="83">
        <v>182676</v>
      </c>
      <c r="D420" s="83">
        <v>182676</v>
      </c>
    </row>
    <row r="421" spans="1:4" outlineLevel="3" x14ac:dyDescent="0.35">
      <c r="A421" s="82" t="s">
        <v>403</v>
      </c>
      <c r="B421" s="99" t="s">
        <v>363</v>
      </c>
      <c r="C421" s="83">
        <v>183389</v>
      </c>
      <c r="D421" s="83">
        <v>183389</v>
      </c>
    </row>
    <row r="422" spans="1:4" outlineLevel="3" x14ac:dyDescent="0.35">
      <c r="A422" s="82" t="s">
        <v>415</v>
      </c>
      <c r="B422" s="99" t="s">
        <v>363</v>
      </c>
      <c r="C422" s="83">
        <v>421560</v>
      </c>
      <c r="D422" s="83">
        <v>421560</v>
      </c>
    </row>
    <row r="423" spans="1:4" outlineLevel="3" x14ac:dyDescent="0.35">
      <c r="A423" s="82" t="s">
        <v>3632</v>
      </c>
      <c r="B423" s="99" t="s">
        <v>363</v>
      </c>
      <c r="C423" s="83">
        <v>488963</v>
      </c>
      <c r="D423" s="83">
        <v>488963</v>
      </c>
    </row>
    <row r="424" spans="1:4" outlineLevel="3" x14ac:dyDescent="0.35">
      <c r="A424" s="82" t="s">
        <v>3632</v>
      </c>
      <c r="B424" s="99" t="s">
        <v>363</v>
      </c>
      <c r="C424" s="83">
        <v>117694</v>
      </c>
      <c r="D424" s="83">
        <v>117694</v>
      </c>
    </row>
    <row r="425" spans="1:4" outlineLevel="3" x14ac:dyDescent="0.35">
      <c r="A425" s="82" t="s">
        <v>388</v>
      </c>
      <c r="B425" s="99" t="s">
        <v>363</v>
      </c>
      <c r="C425" s="83">
        <v>548028</v>
      </c>
      <c r="D425" s="83">
        <v>548028</v>
      </c>
    </row>
    <row r="426" spans="1:4" outlineLevel="3" x14ac:dyDescent="0.35">
      <c r="A426" s="82" t="s">
        <v>417</v>
      </c>
      <c r="B426" s="99" t="s">
        <v>363</v>
      </c>
      <c r="C426" s="83">
        <v>130775</v>
      </c>
      <c r="D426" s="83">
        <v>130775</v>
      </c>
    </row>
    <row r="427" spans="1:4" outlineLevel="3" x14ac:dyDescent="0.35">
      <c r="A427" s="82" t="s">
        <v>3633</v>
      </c>
      <c r="B427" s="99" t="s">
        <v>363</v>
      </c>
      <c r="C427" s="83">
        <v>281040</v>
      </c>
      <c r="D427" s="83">
        <v>281040</v>
      </c>
    </row>
    <row r="428" spans="1:4" outlineLevel="3" x14ac:dyDescent="0.35">
      <c r="A428" s="82" t="s">
        <v>402</v>
      </c>
      <c r="B428" s="99" t="s">
        <v>363</v>
      </c>
      <c r="C428" s="83">
        <v>323909</v>
      </c>
      <c r="D428" s="83">
        <v>323909</v>
      </c>
    </row>
    <row r="429" spans="1:4" outlineLevel="3" x14ac:dyDescent="0.35">
      <c r="A429" s="82" t="s">
        <v>3634</v>
      </c>
      <c r="B429" s="99" t="s">
        <v>363</v>
      </c>
      <c r="C429" s="83">
        <v>421560</v>
      </c>
      <c r="D429" s="83">
        <v>421560</v>
      </c>
    </row>
    <row r="430" spans="1:4" outlineLevel="3" x14ac:dyDescent="0.35">
      <c r="A430" s="82" t="s">
        <v>411</v>
      </c>
      <c r="B430" s="99" t="s">
        <v>363</v>
      </c>
      <c r="C430" s="83">
        <v>695219</v>
      </c>
      <c r="D430" s="83">
        <v>695219</v>
      </c>
    </row>
    <row r="431" spans="1:4" outlineLevel="3" x14ac:dyDescent="0.35">
      <c r="A431" s="82" t="s">
        <v>421</v>
      </c>
      <c r="B431" s="99" t="s">
        <v>363</v>
      </c>
      <c r="C431" s="83">
        <v>142552</v>
      </c>
      <c r="D431" s="83">
        <v>142552</v>
      </c>
    </row>
    <row r="432" spans="1:4" outlineLevel="3" x14ac:dyDescent="0.35">
      <c r="A432" s="82" t="s">
        <v>390</v>
      </c>
      <c r="B432" s="99" t="s">
        <v>363</v>
      </c>
      <c r="C432" s="83">
        <v>436349</v>
      </c>
      <c r="D432" s="83">
        <v>436349</v>
      </c>
    </row>
    <row r="433" spans="1:4" outlineLevel="3" x14ac:dyDescent="0.35">
      <c r="A433" s="82" t="s">
        <v>401</v>
      </c>
      <c r="B433" s="99" t="s">
        <v>363</v>
      </c>
      <c r="C433" s="83">
        <v>497285</v>
      </c>
      <c r="D433" s="83">
        <v>497285</v>
      </c>
    </row>
    <row r="434" spans="1:4" outlineLevel="3" x14ac:dyDescent="0.35">
      <c r="A434" s="82" t="s">
        <v>362</v>
      </c>
      <c r="B434" s="99" t="s">
        <v>363</v>
      </c>
      <c r="C434" s="83">
        <v>156491</v>
      </c>
      <c r="D434" s="83">
        <v>156491</v>
      </c>
    </row>
    <row r="435" spans="1:4" outlineLevel="3" x14ac:dyDescent="0.35">
      <c r="A435" s="82" t="s">
        <v>366</v>
      </c>
      <c r="B435" s="99" t="s">
        <v>363</v>
      </c>
      <c r="C435" s="83">
        <v>366778</v>
      </c>
      <c r="D435" s="83">
        <v>366778</v>
      </c>
    </row>
    <row r="436" spans="1:4" outlineLevel="3" x14ac:dyDescent="0.35">
      <c r="A436" s="82" t="s">
        <v>368</v>
      </c>
      <c r="B436" s="99" t="s">
        <v>363</v>
      </c>
      <c r="C436" s="83">
        <v>211469</v>
      </c>
      <c r="D436" s="83">
        <v>211469</v>
      </c>
    </row>
    <row r="437" spans="1:4" outlineLevel="3" x14ac:dyDescent="0.35">
      <c r="A437" s="82" t="s">
        <v>418</v>
      </c>
      <c r="B437" s="99" t="s">
        <v>363</v>
      </c>
      <c r="C437" s="83">
        <v>337248</v>
      </c>
      <c r="D437" s="83">
        <v>337248</v>
      </c>
    </row>
    <row r="438" spans="1:4" outlineLevel="3" x14ac:dyDescent="0.35">
      <c r="A438" s="82" t="s">
        <v>420</v>
      </c>
      <c r="B438" s="99" t="s">
        <v>363</v>
      </c>
      <c r="C438" s="83">
        <v>156491</v>
      </c>
      <c r="D438" s="83">
        <v>156491</v>
      </c>
    </row>
    <row r="439" spans="1:4" outlineLevel="3" x14ac:dyDescent="0.35">
      <c r="A439" s="82" t="s">
        <v>376</v>
      </c>
      <c r="B439" s="99" t="s">
        <v>363</v>
      </c>
      <c r="C439" s="83">
        <v>181025</v>
      </c>
      <c r="D439" s="83">
        <v>181025</v>
      </c>
    </row>
    <row r="440" spans="1:4" outlineLevel="3" x14ac:dyDescent="0.35">
      <c r="A440" s="82" t="s">
        <v>384</v>
      </c>
      <c r="B440" s="99" t="s">
        <v>363</v>
      </c>
      <c r="C440" s="83">
        <v>462869</v>
      </c>
      <c r="D440" s="83">
        <v>462869</v>
      </c>
    </row>
    <row r="441" spans="1:4" ht="20.5" customHeight="1" outlineLevel="3" x14ac:dyDescent="0.35">
      <c r="A441" s="82" t="s">
        <v>392</v>
      </c>
      <c r="B441" s="99" t="s">
        <v>363</v>
      </c>
      <c r="C441" s="83">
        <v>281040</v>
      </c>
      <c r="D441" s="83">
        <v>281040</v>
      </c>
    </row>
    <row r="442" spans="1:4" outlineLevel="3" x14ac:dyDescent="0.35">
      <c r="A442" s="82" t="s">
        <v>400</v>
      </c>
      <c r="B442" s="99" t="s">
        <v>363</v>
      </c>
      <c r="C442" s="83">
        <v>1377027</v>
      </c>
      <c r="D442" s="83">
        <v>1377027</v>
      </c>
    </row>
    <row r="443" spans="1:4" outlineLevel="3" x14ac:dyDescent="0.35">
      <c r="A443" s="82" t="s">
        <v>416</v>
      </c>
      <c r="B443" s="99" t="s">
        <v>363</v>
      </c>
      <c r="C443" s="83">
        <v>161219</v>
      </c>
      <c r="D443" s="83">
        <v>161219</v>
      </c>
    </row>
    <row r="444" spans="1:4" outlineLevel="3" x14ac:dyDescent="0.35">
      <c r="A444" s="82" t="s">
        <v>423</v>
      </c>
      <c r="B444" s="99" t="s">
        <v>363</v>
      </c>
      <c r="C444" s="83">
        <v>88996</v>
      </c>
      <c r="D444" s="83">
        <v>88996</v>
      </c>
    </row>
    <row r="445" spans="1:4" outlineLevel="3" x14ac:dyDescent="0.35">
      <c r="A445" s="82" t="s">
        <v>424</v>
      </c>
      <c r="B445" s="99" t="s">
        <v>363</v>
      </c>
      <c r="C445" s="83">
        <v>422938</v>
      </c>
      <c r="D445" s="83">
        <v>422938</v>
      </c>
    </row>
    <row r="446" spans="1:4" outlineLevel="3" x14ac:dyDescent="0.35">
      <c r="A446" s="215" t="s">
        <v>4636</v>
      </c>
      <c r="B446" s="221" t="s">
        <v>4629</v>
      </c>
      <c r="C446" s="219">
        <v>26371307</v>
      </c>
      <c r="D446" s="96">
        <v>26371307</v>
      </c>
    </row>
    <row r="447" spans="1:4" outlineLevel="3" x14ac:dyDescent="0.35">
      <c r="A447" s="215"/>
      <c r="B447" s="221"/>
      <c r="C447" s="219"/>
      <c r="D447" s="96"/>
    </row>
    <row r="448" spans="1:4" outlineLevel="3" x14ac:dyDescent="0.35">
      <c r="A448" s="82" t="s">
        <v>438</v>
      </c>
      <c r="B448" s="99" t="s">
        <v>428</v>
      </c>
      <c r="C448" s="83">
        <v>144000</v>
      </c>
      <c r="D448" s="83">
        <v>144000</v>
      </c>
    </row>
    <row r="449" spans="1:4" outlineLevel="3" x14ac:dyDescent="0.35">
      <c r="A449" s="82" t="s">
        <v>445</v>
      </c>
      <c r="B449" s="99" t="s">
        <v>428</v>
      </c>
      <c r="C449" s="83">
        <v>850200</v>
      </c>
      <c r="D449" s="83">
        <v>850200</v>
      </c>
    </row>
    <row r="450" spans="1:4" outlineLevel="3" x14ac:dyDescent="0.35">
      <c r="A450" s="82" t="s">
        <v>445</v>
      </c>
      <c r="B450" s="99" t="s">
        <v>428</v>
      </c>
      <c r="C450" s="83">
        <v>15000</v>
      </c>
      <c r="D450" s="83">
        <v>15000</v>
      </c>
    </row>
    <row r="451" spans="1:4" outlineLevel="3" x14ac:dyDescent="0.35">
      <c r="A451" s="82" t="s">
        <v>453</v>
      </c>
      <c r="B451" s="99" t="s">
        <v>428</v>
      </c>
      <c r="C451" s="83">
        <v>1349100</v>
      </c>
      <c r="D451" s="83">
        <v>1349100</v>
      </c>
    </row>
    <row r="452" spans="1:4" outlineLevel="3" x14ac:dyDescent="0.35">
      <c r="A452" s="82" t="s">
        <v>457</v>
      </c>
      <c r="B452" s="99" t="s">
        <v>428</v>
      </c>
      <c r="C452" s="83">
        <v>1932600</v>
      </c>
      <c r="D452" s="83">
        <v>1932600</v>
      </c>
    </row>
    <row r="453" spans="1:4" outlineLevel="3" x14ac:dyDescent="0.35">
      <c r="A453" s="82" t="s">
        <v>457</v>
      </c>
      <c r="B453" s="99" t="s">
        <v>428</v>
      </c>
      <c r="C453" s="83">
        <v>15000</v>
      </c>
      <c r="D453" s="83">
        <v>15000</v>
      </c>
    </row>
    <row r="454" spans="1:4" outlineLevel="2" x14ac:dyDescent="0.35">
      <c r="A454" s="82" t="s">
        <v>430</v>
      </c>
      <c r="B454" s="99" t="s">
        <v>428</v>
      </c>
      <c r="C454" s="83">
        <v>3353100</v>
      </c>
      <c r="D454" s="83">
        <v>3353100</v>
      </c>
    </row>
    <row r="455" spans="1:4" outlineLevel="3" x14ac:dyDescent="0.35">
      <c r="A455" s="82" t="s">
        <v>431</v>
      </c>
      <c r="B455" s="99" t="s">
        <v>428</v>
      </c>
      <c r="C455" s="83">
        <v>163500</v>
      </c>
      <c r="D455" s="83">
        <v>163500</v>
      </c>
    </row>
    <row r="456" spans="1:4" outlineLevel="3" x14ac:dyDescent="0.35">
      <c r="A456" s="82" t="s">
        <v>441</v>
      </c>
      <c r="B456" s="99" t="s">
        <v>428</v>
      </c>
      <c r="C456" s="83">
        <v>654000</v>
      </c>
      <c r="D456" s="83">
        <v>654000</v>
      </c>
    </row>
    <row r="457" spans="1:4" outlineLevel="3" x14ac:dyDescent="0.35">
      <c r="A457" s="82" t="s">
        <v>447</v>
      </c>
      <c r="B457" s="99" t="s">
        <v>428</v>
      </c>
      <c r="C457" s="83">
        <v>163500</v>
      </c>
      <c r="D457" s="83">
        <v>163500</v>
      </c>
    </row>
    <row r="458" spans="1:4" outlineLevel="3" x14ac:dyDescent="0.35">
      <c r="A458" s="82" t="s">
        <v>450</v>
      </c>
      <c r="B458" s="99" t="s">
        <v>428</v>
      </c>
      <c r="C458" s="83">
        <v>65400</v>
      </c>
      <c r="D458" s="83">
        <v>65400</v>
      </c>
    </row>
    <row r="459" spans="1:4" outlineLevel="3" x14ac:dyDescent="0.35">
      <c r="A459" s="82" t="s">
        <v>3628</v>
      </c>
      <c r="B459" s="99" t="s">
        <v>428</v>
      </c>
      <c r="C459" s="83">
        <v>1716480</v>
      </c>
      <c r="D459" s="83">
        <v>1716480</v>
      </c>
    </row>
    <row r="460" spans="1:4" outlineLevel="3" x14ac:dyDescent="0.35">
      <c r="A460" s="82" t="s">
        <v>432</v>
      </c>
      <c r="B460" s="99" t="s">
        <v>428</v>
      </c>
      <c r="C460" s="83">
        <v>1328100</v>
      </c>
      <c r="D460" s="83">
        <v>1328100</v>
      </c>
    </row>
    <row r="461" spans="1:4" ht="18" customHeight="1" outlineLevel="3" x14ac:dyDescent="0.35">
      <c r="A461" s="82" t="s">
        <v>432</v>
      </c>
      <c r="B461" s="99" t="s">
        <v>428</v>
      </c>
      <c r="C461" s="83">
        <v>15000</v>
      </c>
      <c r="D461" s="83">
        <v>15000</v>
      </c>
    </row>
    <row r="462" spans="1:4" outlineLevel="3" x14ac:dyDescent="0.35">
      <c r="A462" s="82" t="s">
        <v>458</v>
      </c>
      <c r="B462" s="99" t="s">
        <v>428</v>
      </c>
      <c r="C462" s="83">
        <v>654000</v>
      </c>
      <c r="D462" s="83">
        <v>654000</v>
      </c>
    </row>
    <row r="463" spans="1:4" outlineLevel="3" x14ac:dyDescent="0.35">
      <c r="A463" s="82" t="s">
        <v>458</v>
      </c>
      <c r="B463" s="99" t="s">
        <v>428</v>
      </c>
      <c r="C463" s="83">
        <v>54500</v>
      </c>
      <c r="D463" s="83">
        <v>54500</v>
      </c>
    </row>
    <row r="464" spans="1:4" outlineLevel="3" x14ac:dyDescent="0.35">
      <c r="A464" s="82" t="s">
        <v>427</v>
      </c>
      <c r="B464" s="99" t="s">
        <v>428</v>
      </c>
      <c r="C464" s="83">
        <v>1373400</v>
      </c>
      <c r="D464" s="83">
        <v>1373400</v>
      </c>
    </row>
    <row r="465" spans="1:4" outlineLevel="3" x14ac:dyDescent="0.35">
      <c r="A465" s="82" t="s">
        <v>436</v>
      </c>
      <c r="B465" s="99" t="s">
        <v>428</v>
      </c>
      <c r="C465" s="83">
        <v>1013700</v>
      </c>
      <c r="D465" s="83">
        <v>1013700</v>
      </c>
    </row>
    <row r="466" spans="1:4" outlineLevel="3" x14ac:dyDescent="0.35">
      <c r="A466" s="82" t="s">
        <v>444</v>
      </c>
      <c r="B466" s="99" t="s">
        <v>428</v>
      </c>
      <c r="C466" s="83">
        <v>2289000</v>
      </c>
      <c r="D466" s="83">
        <v>2289000</v>
      </c>
    </row>
    <row r="467" spans="1:4" outlineLevel="3" x14ac:dyDescent="0.35">
      <c r="A467" s="82" t="s">
        <v>444</v>
      </c>
      <c r="B467" s="99" t="s">
        <v>428</v>
      </c>
      <c r="C467" s="83">
        <v>454494</v>
      </c>
      <c r="D467" s="83">
        <v>454494</v>
      </c>
    </row>
    <row r="468" spans="1:4" outlineLevel="3" x14ac:dyDescent="0.35">
      <c r="A468" s="82" t="s">
        <v>451</v>
      </c>
      <c r="B468" s="99" t="s">
        <v>428</v>
      </c>
      <c r="C468" s="83">
        <v>228900</v>
      </c>
      <c r="D468" s="83">
        <v>228900</v>
      </c>
    </row>
    <row r="469" spans="1:4" outlineLevel="3" x14ac:dyDescent="0.35">
      <c r="A469" s="82" t="s">
        <v>452</v>
      </c>
      <c r="B469" s="99" t="s">
        <v>428</v>
      </c>
      <c r="C469" s="83">
        <v>72000</v>
      </c>
      <c r="D469" s="83">
        <v>72000</v>
      </c>
    </row>
    <row r="470" spans="1:4" outlineLevel="3" x14ac:dyDescent="0.35">
      <c r="A470" s="82" t="s">
        <v>456</v>
      </c>
      <c r="B470" s="99" t="s">
        <v>428</v>
      </c>
      <c r="C470" s="83">
        <v>1046400</v>
      </c>
      <c r="D470" s="83">
        <v>1046400</v>
      </c>
    </row>
    <row r="471" spans="1:4" outlineLevel="3" x14ac:dyDescent="0.35">
      <c r="A471" s="82" t="s">
        <v>437</v>
      </c>
      <c r="B471" s="99" t="s">
        <v>428</v>
      </c>
      <c r="C471" s="83">
        <v>286080</v>
      </c>
      <c r="D471" s="83">
        <v>286080</v>
      </c>
    </row>
    <row r="472" spans="1:4" outlineLevel="3" x14ac:dyDescent="0.35">
      <c r="A472" s="82" t="s">
        <v>435</v>
      </c>
      <c r="B472" s="99" t="s">
        <v>428</v>
      </c>
      <c r="C472" s="83">
        <v>1104000</v>
      </c>
      <c r="D472" s="83">
        <v>1104000</v>
      </c>
    </row>
    <row r="473" spans="1:4" outlineLevel="3" x14ac:dyDescent="0.35">
      <c r="A473" s="82" t="s">
        <v>383</v>
      </c>
      <c r="B473" s="99" t="s">
        <v>428</v>
      </c>
      <c r="C473" s="83">
        <v>1341450</v>
      </c>
      <c r="D473" s="83">
        <v>1341450</v>
      </c>
    </row>
    <row r="474" spans="1:4" outlineLevel="3" x14ac:dyDescent="0.35">
      <c r="A474" s="82" t="s">
        <v>393</v>
      </c>
      <c r="B474" s="99" t="s">
        <v>428</v>
      </c>
      <c r="C474" s="83">
        <v>90000</v>
      </c>
      <c r="D474" s="83">
        <v>90000</v>
      </c>
    </row>
    <row r="475" spans="1:4" outlineLevel="3" x14ac:dyDescent="0.35">
      <c r="A475" s="82" t="s">
        <v>567</v>
      </c>
      <c r="B475" s="99" t="s">
        <v>428</v>
      </c>
      <c r="C475" s="83">
        <v>166800</v>
      </c>
      <c r="D475" s="83">
        <v>166800</v>
      </c>
    </row>
    <row r="476" spans="1:4" outlineLevel="3" x14ac:dyDescent="0.35">
      <c r="A476" s="82" t="s">
        <v>389</v>
      </c>
      <c r="B476" s="99" t="s">
        <v>428</v>
      </c>
      <c r="C476" s="83">
        <v>858240</v>
      </c>
      <c r="D476" s="83">
        <v>858240</v>
      </c>
    </row>
    <row r="477" spans="1:4" outlineLevel="3" x14ac:dyDescent="0.35">
      <c r="A477" s="82" t="s">
        <v>389</v>
      </c>
      <c r="B477" s="99" t="s">
        <v>428</v>
      </c>
      <c r="C477" s="83">
        <v>29891</v>
      </c>
      <c r="D477" s="83">
        <v>29891</v>
      </c>
    </row>
    <row r="478" spans="1:4" outlineLevel="3" x14ac:dyDescent="0.35">
      <c r="A478" s="82" t="s">
        <v>408</v>
      </c>
      <c r="B478" s="99" t="s">
        <v>428</v>
      </c>
      <c r="C478" s="83">
        <v>2717760</v>
      </c>
      <c r="D478" s="83">
        <v>2717760</v>
      </c>
    </row>
    <row r="479" spans="1:4" outlineLevel="3" x14ac:dyDescent="0.35">
      <c r="A479" s="82" t="s">
        <v>380</v>
      </c>
      <c r="B479" s="99" t="s">
        <v>428</v>
      </c>
      <c r="C479" s="83">
        <v>3171900</v>
      </c>
      <c r="D479" s="83">
        <v>3171900</v>
      </c>
    </row>
    <row r="480" spans="1:4" outlineLevel="3" x14ac:dyDescent="0.35">
      <c r="A480" s="82" t="s">
        <v>388</v>
      </c>
      <c r="B480" s="99" t="s">
        <v>428</v>
      </c>
      <c r="C480" s="83">
        <v>2169000</v>
      </c>
      <c r="D480" s="83">
        <v>2169000</v>
      </c>
    </row>
    <row r="481" spans="1:4" outlineLevel="3" x14ac:dyDescent="0.35">
      <c r="A481" s="82" t="s">
        <v>454</v>
      </c>
      <c r="B481" s="99" t="s">
        <v>428</v>
      </c>
      <c r="C481" s="83">
        <v>2046300</v>
      </c>
      <c r="D481" s="83">
        <v>2046300</v>
      </c>
    </row>
    <row r="482" spans="1:4" outlineLevel="3" x14ac:dyDescent="0.35">
      <c r="A482" s="82" t="s">
        <v>454</v>
      </c>
      <c r="B482" s="99" t="s">
        <v>428</v>
      </c>
      <c r="C482" s="83">
        <v>15000</v>
      </c>
      <c r="D482" s="83">
        <v>15000</v>
      </c>
    </row>
    <row r="483" spans="1:4" outlineLevel="3" x14ac:dyDescent="0.35">
      <c r="A483" s="82" t="s">
        <v>433</v>
      </c>
      <c r="B483" s="99" t="s">
        <v>428</v>
      </c>
      <c r="C483" s="83">
        <v>2415600</v>
      </c>
      <c r="D483" s="83">
        <v>2415600</v>
      </c>
    </row>
    <row r="484" spans="1:4" outlineLevel="3" x14ac:dyDescent="0.35">
      <c r="A484" s="82" t="s">
        <v>434</v>
      </c>
      <c r="B484" s="99" t="s">
        <v>428</v>
      </c>
      <c r="C484" s="83">
        <v>1001280</v>
      </c>
      <c r="D484" s="83">
        <v>1001280</v>
      </c>
    </row>
    <row r="485" spans="1:4" outlineLevel="3" x14ac:dyDescent="0.35">
      <c r="A485" s="82" t="s">
        <v>449</v>
      </c>
      <c r="B485" s="99" t="s">
        <v>428</v>
      </c>
      <c r="C485" s="83">
        <v>2140860</v>
      </c>
      <c r="D485" s="83">
        <v>2140860</v>
      </c>
    </row>
    <row r="486" spans="1:4" outlineLevel="3" x14ac:dyDescent="0.35">
      <c r="A486" s="82" t="s">
        <v>411</v>
      </c>
      <c r="B486" s="99" t="s">
        <v>428</v>
      </c>
      <c r="C486" s="83">
        <v>850200</v>
      </c>
      <c r="D486" s="83">
        <v>850200</v>
      </c>
    </row>
    <row r="487" spans="1:4" outlineLevel="3" x14ac:dyDescent="0.35">
      <c r="A487" s="82" t="s">
        <v>440</v>
      </c>
      <c r="B487" s="99" t="s">
        <v>428</v>
      </c>
      <c r="C487" s="83">
        <v>3041100</v>
      </c>
      <c r="D487" s="83">
        <v>3041100</v>
      </c>
    </row>
    <row r="488" spans="1:4" outlineLevel="3" x14ac:dyDescent="0.35">
      <c r="A488" s="82" t="s">
        <v>440</v>
      </c>
      <c r="B488" s="99" t="s">
        <v>428</v>
      </c>
      <c r="C488" s="83">
        <v>15000</v>
      </c>
      <c r="D488" s="83">
        <v>15000</v>
      </c>
    </row>
    <row r="489" spans="1:4" outlineLevel="3" x14ac:dyDescent="0.35">
      <c r="A489" s="82" t="s">
        <v>442</v>
      </c>
      <c r="B489" s="99" t="s">
        <v>428</v>
      </c>
      <c r="C489" s="83">
        <v>1419600</v>
      </c>
      <c r="D489" s="83">
        <v>1419600</v>
      </c>
    </row>
    <row r="490" spans="1:4" outlineLevel="3" x14ac:dyDescent="0.35">
      <c r="A490" s="82" t="s">
        <v>442</v>
      </c>
      <c r="B490" s="99" t="s">
        <v>428</v>
      </c>
      <c r="C490" s="83">
        <v>15000</v>
      </c>
      <c r="D490" s="83">
        <v>15000</v>
      </c>
    </row>
    <row r="491" spans="1:4" outlineLevel="3" x14ac:dyDescent="0.35">
      <c r="A491" s="82" t="s">
        <v>443</v>
      </c>
      <c r="B491" s="99" t="s">
        <v>428</v>
      </c>
      <c r="C491" s="83">
        <v>1790400</v>
      </c>
      <c r="D491" s="83">
        <v>1790400</v>
      </c>
    </row>
    <row r="492" spans="1:4" outlineLevel="3" x14ac:dyDescent="0.35">
      <c r="A492" s="82" t="s">
        <v>443</v>
      </c>
      <c r="B492" s="99" t="s">
        <v>428</v>
      </c>
      <c r="C492" s="83">
        <v>15000</v>
      </c>
      <c r="D492" s="83">
        <v>15000</v>
      </c>
    </row>
    <row r="493" spans="1:4" outlineLevel="3" x14ac:dyDescent="0.35">
      <c r="A493" s="82" t="s">
        <v>446</v>
      </c>
      <c r="B493" s="99" t="s">
        <v>428</v>
      </c>
      <c r="C493" s="83">
        <v>1928100</v>
      </c>
      <c r="D493" s="83">
        <v>1928100</v>
      </c>
    </row>
    <row r="494" spans="1:4" outlineLevel="3" x14ac:dyDescent="0.35">
      <c r="A494" s="82" t="s">
        <v>446</v>
      </c>
      <c r="B494" s="99" t="s">
        <v>428</v>
      </c>
      <c r="C494" s="83">
        <v>15000</v>
      </c>
      <c r="D494" s="83">
        <v>15000</v>
      </c>
    </row>
    <row r="495" spans="1:4" outlineLevel="3" x14ac:dyDescent="0.35">
      <c r="A495" s="82" t="s">
        <v>429</v>
      </c>
      <c r="B495" s="99" t="s">
        <v>428</v>
      </c>
      <c r="C495" s="83">
        <v>1030500</v>
      </c>
      <c r="D495" s="83">
        <v>1030500</v>
      </c>
    </row>
    <row r="496" spans="1:4" outlineLevel="3" x14ac:dyDescent="0.35">
      <c r="A496" s="82" t="s">
        <v>429</v>
      </c>
      <c r="B496" s="99" t="s">
        <v>428</v>
      </c>
      <c r="C496" s="83">
        <v>15000</v>
      </c>
      <c r="D496" s="83">
        <v>15000</v>
      </c>
    </row>
    <row r="497" spans="1:4" outlineLevel="3" x14ac:dyDescent="0.35">
      <c r="A497" s="82" t="s">
        <v>439</v>
      </c>
      <c r="B497" s="99" t="s">
        <v>428</v>
      </c>
      <c r="C497" s="83">
        <v>1190700</v>
      </c>
      <c r="D497" s="83">
        <v>1190700</v>
      </c>
    </row>
    <row r="498" spans="1:4" outlineLevel="3" x14ac:dyDescent="0.35">
      <c r="A498" s="82" t="s">
        <v>439</v>
      </c>
      <c r="B498" s="99" t="s">
        <v>428</v>
      </c>
      <c r="C498" s="83">
        <v>15000</v>
      </c>
      <c r="D498" s="83">
        <v>15000</v>
      </c>
    </row>
    <row r="499" spans="1:4" outlineLevel="3" x14ac:dyDescent="0.35">
      <c r="A499" s="82" t="s">
        <v>448</v>
      </c>
      <c r="B499" s="99" t="s">
        <v>428</v>
      </c>
      <c r="C499" s="83">
        <v>894900</v>
      </c>
      <c r="D499" s="83">
        <v>894900</v>
      </c>
    </row>
    <row r="500" spans="1:4" outlineLevel="3" x14ac:dyDescent="0.35">
      <c r="A500" s="82" t="s">
        <v>455</v>
      </c>
      <c r="B500" s="99" t="s">
        <v>428</v>
      </c>
      <c r="C500" s="83">
        <v>36000</v>
      </c>
      <c r="D500" s="83">
        <v>36000</v>
      </c>
    </row>
    <row r="501" spans="1:4" outlineLevel="3" x14ac:dyDescent="0.35">
      <c r="A501" s="215" t="s">
        <v>4638</v>
      </c>
      <c r="B501" s="221" t="s">
        <v>4629</v>
      </c>
      <c r="C501" s="96">
        <v>50777035</v>
      </c>
      <c r="D501" s="96">
        <v>50777035</v>
      </c>
    </row>
    <row r="502" spans="1:4" outlineLevel="3" x14ac:dyDescent="0.35">
      <c r="A502" s="215"/>
      <c r="B502" s="221"/>
      <c r="C502" s="96"/>
      <c r="D502" s="96"/>
    </row>
    <row r="503" spans="1:4" outlineLevel="3" x14ac:dyDescent="0.35">
      <c r="A503" s="82" t="s">
        <v>468</v>
      </c>
      <c r="B503" s="99" t="s">
        <v>460</v>
      </c>
      <c r="C503" s="83">
        <v>337500</v>
      </c>
      <c r="D503" s="83">
        <v>337500</v>
      </c>
    </row>
    <row r="504" spans="1:4" outlineLevel="3" x14ac:dyDescent="0.35">
      <c r="A504" s="82" t="s">
        <v>497</v>
      </c>
      <c r="B504" s="99" t="s">
        <v>460</v>
      </c>
      <c r="C504" s="83">
        <v>300000</v>
      </c>
      <c r="D504" s="83">
        <v>300000</v>
      </c>
    </row>
    <row r="505" spans="1:4" outlineLevel="3" x14ac:dyDescent="0.35">
      <c r="A505" s="82" t="s">
        <v>506</v>
      </c>
      <c r="B505" s="99" t="s">
        <v>460</v>
      </c>
      <c r="C505" s="83">
        <v>1612500</v>
      </c>
      <c r="D505" s="83">
        <v>1612500</v>
      </c>
    </row>
    <row r="506" spans="1:4" outlineLevel="3" x14ac:dyDescent="0.35">
      <c r="A506" s="82" t="s">
        <v>462</v>
      </c>
      <c r="B506" s="99" t="s">
        <v>460</v>
      </c>
      <c r="C506" s="83">
        <v>309375</v>
      </c>
      <c r="D506" s="83">
        <v>309375</v>
      </c>
    </row>
    <row r="507" spans="1:4" outlineLevel="3" x14ac:dyDescent="0.35">
      <c r="A507" s="82" t="s">
        <v>461</v>
      </c>
      <c r="B507" s="99" t="s">
        <v>460</v>
      </c>
      <c r="C507" s="83">
        <v>450000</v>
      </c>
      <c r="D507" s="83">
        <v>450000</v>
      </c>
    </row>
    <row r="508" spans="1:4" outlineLevel="3" x14ac:dyDescent="0.35">
      <c r="A508" s="82" t="s">
        <v>467</v>
      </c>
      <c r="B508" s="99" t="s">
        <v>460</v>
      </c>
      <c r="C508" s="83">
        <v>112500</v>
      </c>
      <c r="D508" s="83">
        <v>112500</v>
      </c>
    </row>
    <row r="509" spans="1:4" outlineLevel="3" x14ac:dyDescent="0.35">
      <c r="A509" s="82" t="s">
        <v>470</v>
      </c>
      <c r="B509" s="99" t="s">
        <v>460</v>
      </c>
      <c r="C509" s="83">
        <v>750000</v>
      </c>
      <c r="D509" s="83">
        <v>750000</v>
      </c>
    </row>
    <row r="510" spans="1:4" outlineLevel="3" x14ac:dyDescent="0.35">
      <c r="A510" s="82" t="s">
        <v>482</v>
      </c>
      <c r="B510" s="99" t="s">
        <v>460</v>
      </c>
      <c r="C510" s="83">
        <v>330000</v>
      </c>
      <c r="D510" s="83">
        <v>330000</v>
      </c>
    </row>
    <row r="511" spans="1:4" outlineLevel="3" x14ac:dyDescent="0.35">
      <c r="A511" s="82" t="s">
        <v>482</v>
      </c>
      <c r="B511" s="99" t="s">
        <v>460</v>
      </c>
      <c r="C511" s="83">
        <v>50685</v>
      </c>
      <c r="D511" s="83">
        <v>50685</v>
      </c>
    </row>
    <row r="512" spans="1:4" outlineLevel="3" x14ac:dyDescent="0.35">
      <c r="A512" s="82" t="s">
        <v>486</v>
      </c>
      <c r="B512" s="99" t="s">
        <v>460</v>
      </c>
      <c r="C512" s="83">
        <v>1575000</v>
      </c>
      <c r="D512" s="83">
        <v>1575000</v>
      </c>
    </row>
    <row r="513" spans="1:4" outlineLevel="3" x14ac:dyDescent="0.35">
      <c r="A513" s="82" t="s">
        <v>375</v>
      </c>
      <c r="B513" s="99" t="s">
        <v>460</v>
      </c>
      <c r="C513" s="83">
        <v>275000</v>
      </c>
      <c r="D513" s="83">
        <v>275000</v>
      </c>
    </row>
    <row r="514" spans="1:4" outlineLevel="3" x14ac:dyDescent="0.35">
      <c r="A514" s="82" t="s">
        <v>472</v>
      </c>
      <c r="B514" s="99" t="s">
        <v>460</v>
      </c>
      <c r="C514" s="83">
        <v>225000</v>
      </c>
      <c r="D514" s="83">
        <v>225000</v>
      </c>
    </row>
    <row r="515" spans="1:4" outlineLevel="3" x14ac:dyDescent="0.35">
      <c r="A515" s="82" t="s">
        <v>475</v>
      </c>
      <c r="B515" s="99" t="s">
        <v>460</v>
      </c>
      <c r="C515" s="83">
        <v>187500</v>
      </c>
      <c r="D515" s="83">
        <v>187500</v>
      </c>
    </row>
    <row r="516" spans="1:4" outlineLevel="3" x14ac:dyDescent="0.35">
      <c r="A516" s="82" t="s">
        <v>490</v>
      </c>
      <c r="B516" s="99" t="s">
        <v>460</v>
      </c>
      <c r="C516" s="83">
        <v>375000</v>
      </c>
      <c r="D516" s="83">
        <v>375000</v>
      </c>
    </row>
    <row r="517" spans="1:4" outlineLevel="3" x14ac:dyDescent="0.35">
      <c r="A517" s="82" t="s">
        <v>463</v>
      </c>
      <c r="B517" s="99" t="s">
        <v>460</v>
      </c>
      <c r="C517" s="83">
        <v>450000</v>
      </c>
      <c r="D517" s="83">
        <v>450000</v>
      </c>
    </row>
    <row r="518" spans="1:4" ht="18" customHeight="1" outlineLevel="3" x14ac:dyDescent="0.35">
      <c r="A518" s="82" t="s">
        <v>459</v>
      </c>
      <c r="B518" s="99" t="s">
        <v>460</v>
      </c>
      <c r="C518" s="83">
        <v>450000</v>
      </c>
      <c r="D518" s="83">
        <v>450000</v>
      </c>
    </row>
    <row r="519" spans="1:4" outlineLevel="3" x14ac:dyDescent="0.35">
      <c r="A519" s="82" t="s">
        <v>483</v>
      </c>
      <c r="B519" s="99" t="s">
        <v>460</v>
      </c>
      <c r="C519" s="83">
        <v>300000</v>
      </c>
      <c r="D519" s="83">
        <v>300000</v>
      </c>
    </row>
    <row r="520" spans="1:4" outlineLevel="3" x14ac:dyDescent="0.35">
      <c r="A520" s="82" t="s">
        <v>502</v>
      </c>
      <c r="B520" s="99" t="s">
        <v>460</v>
      </c>
      <c r="C520" s="83">
        <v>375000</v>
      </c>
      <c r="D520" s="83">
        <v>375000</v>
      </c>
    </row>
    <row r="521" spans="1:4" outlineLevel="3" x14ac:dyDescent="0.35">
      <c r="A521" s="82" t="s">
        <v>509</v>
      </c>
      <c r="B521" s="99" t="s">
        <v>460</v>
      </c>
      <c r="C521" s="83">
        <v>300000</v>
      </c>
      <c r="D521" s="83">
        <v>300000</v>
      </c>
    </row>
    <row r="522" spans="1:4" outlineLevel="3" x14ac:dyDescent="0.35">
      <c r="A522" s="82" t="s">
        <v>471</v>
      </c>
      <c r="B522" s="99" t="s">
        <v>460</v>
      </c>
      <c r="C522" s="83">
        <v>195000</v>
      </c>
      <c r="D522" s="83">
        <v>195000</v>
      </c>
    </row>
    <row r="523" spans="1:4" outlineLevel="2" x14ac:dyDescent="0.35">
      <c r="A523" s="82" t="s">
        <v>474</v>
      </c>
      <c r="B523" s="99" t="s">
        <v>460</v>
      </c>
      <c r="C523" s="83">
        <v>637500</v>
      </c>
      <c r="D523" s="83">
        <v>637500</v>
      </c>
    </row>
    <row r="524" spans="1:4" outlineLevel="3" x14ac:dyDescent="0.35">
      <c r="A524" s="82" t="s">
        <v>481</v>
      </c>
      <c r="B524" s="99" t="s">
        <v>460</v>
      </c>
      <c r="C524" s="83">
        <v>270000</v>
      </c>
      <c r="D524" s="83">
        <v>270000</v>
      </c>
    </row>
    <row r="525" spans="1:4" outlineLevel="3" x14ac:dyDescent="0.35">
      <c r="A525" s="82" t="s">
        <v>478</v>
      </c>
      <c r="B525" s="99" t="s">
        <v>460</v>
      </c>
      <c r="C525" s="83">
        <v>375000</v>
      </c>
      <c r="D525" s="83">
        <v>375000</v>
      </c>
    </row>
    <row r="526" spans="1:4" outlineLevel="3" x14ac:dyDescent="0.35">
      <c r="A526" s="82" t="s">
        <v>2349</v>
      </c>
      <c r="B526" s="99" t="s">
        <v>460</v>
      </c>
      <c r="C526" s="83">
        <v>69000</v>
      </c>
      <c r="D526" s="83">
        <v>69000</v>
      </c>
    </row>
    <row r="527" spans="1:4" outlineLevel="3" x14ac:dyDescent="0.35">
      <c r="A527" s="82" t="s">
        <v>484</v>
      </c>
      <c r="B527" s="99" t="s">
        <v>460</v>
      </c>
      <c r="C527" s="83">
        <v>300000</v>
      </c>
      <c r="D527" s="83">
        <v>300000</v>
      </c>
    </row>
    <row r="528" spans="1:4" outlineLevel="3" x14ac:dyDescent="0.35">
      <c r="A528" s="82" t="s">
        <v>494</v>
      </c>
      <c r="B528" s="99" t="s">
        <v>460</v>
      </c>
      <c r="C528" s="83">
        <v>525000</v>
      </c>
      <c r="D528" s="83">
        <v>525000</v>
      </c>
    </row>
    <row r="529" spans="1:4" outlineLevel="3" x14ac:dyDescent="0.35">
      <c r="A529" s="82" t="s">
        <v>496</v>
      </c>
      <c r="B529" s="99" t="s">
        <v>460</v>
      </c>
      <c r="C529" s="83">
        <v>750000</v>
      </c>
      <c r="D529" s="83">
        <v>750000</v>
      </c>
    </row>
    <row r="530" spans="1:4" outlineLevel="3" x14ac:dyDescent="0.35">
      <c r="A530" s="82" t="s">
        <v>503</v>
      </c>
      <c r="B530" s="99" t="s">
        <v>460</v>
      </c>
      <c r="C530" s="83">
        <v>187500</v>
      </c>
      <c r="D530" s="83">
        <v>187500</v>
      </c>
    </row>
    <row r="531" spans="1:4" outlineLevel="3" x14ac:dyDescent="0.35">
      <c r="A531" s="82" t="s">
        <v>510</v>
      </c>
      <c r="B531" s="99" t="s">
        <v>460</v>
      </c>
      <c r="C531" s="83">
        <v>375000</v>
      </c>
      <c r="D531" s="83">
        <v>375000</v>
      </c>
    </row>
    <row r="532" spans="1:4" outlineLevel="3" x14ac:dyDescent="0.35">
      <c r="A532" s="82" t="s">
        <v>510</v>
      </c>
      <c r="B532" s="99" t="s">
        <v>460</v>
      </c>
      <c r="C532" s="83">
        <v>69000</v>
      </c>
      <c r="D532" s="83">
        <v>69000</v>
      </c>
    </row>
    <row r="533" spans="1:4" outlineLevel="3" x14ac:dyDescent="0.35">
      <c r="A533" s="82" t="s">
        <v>479</v>
      </c>
      <c r="B533" s="99" t="s">
        <v>460</v>
      </c>
      <c r="C533" s="83">
        <v>262500</v>
      </c>
      <c r="D533" s="83">
        <v>262500</v>
      </c>
    </row>
    <row r="534" spans="1:4" outlineLevel="3" x14ac:dyDescent="0.35">
      <c r="A534" s="82" t="s">
        <v>491</v>
      </c>
      <c r="B534" s="99" t="s">
        <v>460</v>
      </c>
      <c r="C534" s="83">
        <v>525000</v>
      </c>
      <c r="D534" s="83">
        <v>525000</v>
      </c>
    </row>
    <row r="535" spans="1:4" outlineLevel="3" x14ac:dyDescent="0.35">
      <c r="A535" s="82" t="s">
        <v>491</v>
      </c>
      <c r="B535" s="99" t="s">
        <v>460</v>
      </c>
      <c r="C535" s="83">
        <v>69000</v>
      </c>
      <c r="D535" s="83">
        <v>69000</v>
      </c>
    </row>
    <row r="536" spans="1:4" outlineLevel="3" x14ac:dyDescent="0.35">
      <c r="A536" s="82" t="s">
        <v>504</v>
      </c>
      <c r="B536" s="99" t="s">
        <v>460</v>
      </c>
      <c r="C536" s="83">
        <v>862500</v>
      </c>
      <c r="D536" s="83">
        <v>862500</v>
      </c>
    </row>
    <row r="537" spans="1:4" outlineLevel="3" x14ac:dyDescent="0.35">
      <c r="A537" s="82" t="s">
        <v>498</v>
      </c>
      <c r="B537" s="99" t="s">
        <v>460</v>
      </c>
      <c r="C537" s="83">
        <v>187500</v>
      </c>
      <c r="D537" s="83">
        <v>187500</v>
      </c>
    </row>
    <row r="538" spans="1:4" outlineLevel="3" x14ac:dyDescent="0.35">
      <c r="A538" s="82" t="s">
        <v>507</v>
      </c>
      <c r="B538" s="99" t="s">
        <v>460</v>
      </c>
      <c r="C538" s="83">
        <v>1200000</v>
      </c>
      <c r="D538" s="83">
        <v>1200000</v>
      </c>
    </row>
    <row r="539" spans="1:4" outlineLevel="3" x14ac:dyDescent="0.35">
      <c r="A539" s="82" t="s">
        <v>489</v>
      </c>
      <c r="B539" s="99" t="s">
        <v>460</v>
      </c>
      <c r="C539" s="83">
        <v>675000</v>
      </c>
      <c r="D539" s="83">
        <v>675000</v>
      </c>
    </row>
    <row r="540" spans="1:4" outlineLevel="3" x14ac:dyDescent="0.35">
      <c r="A540" s="82" t="s">
        <v>473</v>
      </c>
      <c r="B540" s="99" t="s">
        <v>460</v>
      </c>
      <c r="C540" s="83">
        <v>337500</v>
      </c>
      <c r="D540" s="83">
        <v>337500</v>
      </c>
    </row>
    <row r="541" spans="1:4" outlineLevel="3" x14ac:dyDescent="0.35">
      <c r="A541" s="82" t="s">
        <v>493</v>
      </c>
      <c r="B541" s="99" t="s">
        <v>460</v>
      </c>
      <c r="C541" s="83">
        <v>150000</v>
      </c>
      <c r="D541" s="83">
        <v>150000</v>
      </c>
    </row>
    <row r="542" spans="1:4" outlineLevel="3" x14ac:dyDescent="0.35">
      <c r="A542" s="82" t="s">
        <v>499</v>
      </c>
      <c r="B542" s="99" t="s">
        <v>460</v>
      </c>
      <c r="C542" s="83">
        <v>375000</v>
      </c>
      <c r="D542" s="83">
        <v>375000</v>
      </c>
    </row>
    <row r="543" spans="1:4" outlineLevel="3" x14ac:dyDescent="0.35">
      <c r="A543" s="82" t="s">
        <v>500</v>
      </c>
      <c r="B543" s="99" t="s">
        <v>460</v>
      </c>
      <c r="C543" s="83">
        <v>82500</v>
      </c>
      <c r="D543" s="83">
        <v>82500</v>
      </c>
    </row>
    <row r="544" spans="1:4" outlineLevel="3" x14ac:dyDescent="0.35">
      <c r="A544" s="82" t="s">
        <v>464</v>
      </c>
      <c r="B544" s="99" t="s">
        <v>460</v>
      </c>
      <c r="C544" s="83">
        <v>180000</v>
      </c>
      <c r="D544" s="83">
        <v>180000</v>
      </c>
    </row>
    <row r="545" spans="1:4" outlineLevel="3" x14ac:dyDescent="0.35">
      <c r="A545" s="82" t="s">
        <v>3633</v>
      </c>
      <c r="B545" s="99" t="s">
        <v>460</v>
      </c>
      <c r="C545" s="83">
        <v>331935</v>
      </c>
      <c r="D545" s="83">
        <v>331935</v>
      </c>
    </row>
    <row r="546" spans="1:4" outlineLevel="3" x14ac:dyDescent="0.35">
      <c r="A546" s="82" t="s">
        <v>488</v>
      </c>
      <c r="B546" s="99" t="s">
        <v>460</v>
      </c>
      <c r="C546" s="83">
        <v>412500</v>
      </c>
      <c r="D546" s="83">
        <v>412500</v>
      </c>
    </row>
    <row r="547" spans="1:4" outlineLevel="3" x14ac:dyDescent="0.35">
      <c r="A547" s="82" t="s">
        <v>495</v>
      </c>
      <c r="B547" s="99" t="s">
        <v>460</v>
      </c>
      <c r="C547" s="83">
        <v>225000</v>
      </c>
      <c r="D547" s="83">
        <v>225000</v>
      </c>
    </row>
    <row r="548" spans="1:4" outlineLevel="3" x14ac:dyDescent="0.35">
      <c r="A548" s="82" t="s">
        <v>3635</v>
      </c>
      <c r="B548" s="99" t="s">
        <v>460</v>
      </c>
      <c r="C548" s="83">
        <v>150000</v>
      </c>
      <c r="D548" s="83">
        <v>150000</v>
      </c>
    </row>
    <row r="549" spans="1:4" outlineLevel="3" x14ac:dyDescent="0.35">
      <c r="A549" s="82" t="s">
        <v>466</v>
      </c>
      <c r="B549" s="99" t="s">
        <v>460</v>
      </c>
      <c r="C549" s="83">
        <v>525000</v>
      </c>
      <c r="D549" s="83">
        <v>525000</v>
      </c>
    </row>
    <row r="550" spans="1:4" outlineLevel="3" x14ac:dyDescent="0.35">
      <c r="A550" s="82" t="s">
        <v>480</v>
      </c>
      <c r="B550" s="99" t="s">
        <v>460</v>
      </c>
      <c r="C550" s="83">
        <v>127500</v>
      </c>
      <c r="D550" s="83">
        <v>127500</v>
      </c>
    </row>
    <row r="551" spans="1:4" outlineLevel="3" x14ac:dyDescent="0.35">
      <c r="A551" s="82" t="s">
        <v>465</v>
      </c>
      <c r="B551" s="99" t="s">
        <v>460</v>
      </c>
      <c r="C551" s="83">
        <v>195000</v>
      </c>
      <c r="D551" s="83">
        <v>195000</v>
      </c>
    </row>
    <row r="552" spans="1:4" outlineLevel="3" x14ac:dyDescent="0.35">
      <c r="A552" s="82" t="s">
        <v>477</v>
      </c>
      <c r="B552" s="99" t="s">
        <v>460</v>
      </c>
      <c r="C552" s="83">
        <v>157500</v>
      </c>
      <c r="D552" s="83">
        <v>157500</v>
      </c>
    </row>
    <row r="553" spans="1:4" outlineLevel="3" x14ac:dyDescent="0.35">
      <c r="A553" s="82" t="s">
        <v>485</v>
      </c>
      <c r="B553" s="99" t="s">
        <v>460</v>
      </c>
      <c r="C553" s="83">
        <v>1132500</v>
      </c>
      <c r="D553" s="83">
        <v>1132500</v>
      </c>
    </row>
    <row r="554" spans="1:4" outlineLevel="3" x14ac:dyDescent="0.35">
      <c r="A554" s="82" t="s">
        <v>487</v>
      </c>
      <c r="B554" s="99" t="s">
        <v>460</v>
      </c>
      <c r="C554" s="83">
        <v>450000</v>
      </c>
      <c r="D554" s="83">
        <v>450000</v>
      </c>
    </row>
    <row r="555" spans="1:4" outlineLevel="3" x14ac:dyDescent="0.35">
      <c r="A555" s="82" t="s">
        <v>501</v>
      </c>
      <c r="B555" s="99" t="s">
        <v>460</v>
      </c>
      <c r="C555" s="83">
        <v>637500</v>
      </c>
      <c r="D555" s="83">
        <v>637500</v>
      </c>
    </row>
    <row r="556" spans="1:4" outlineLevel="3" x14ac:dyDescent="0.35">
      <c r="A556" s="82" t="s">
        <v>505</v>
      </c>
      <c r="B556" s="99" t="s">
        <v>460</v>
      </c>
      <c r="C556" s="83">
        <v>712500</v>
      </c>
      <c r="D556" s="83">
        <v>712500</v>
      </c>
    </row>
    <row r="557" spans="1:4" outlineLevel="3" x14ac:dyDescent="0.35">
      <c r="A557" s="215" t="s">
        <v>4637</v>
      </c>
      <c r="B557" s="221" t="s">
        <v>4629</v>
      </c>
      <c r="C557" s="96">
        <v>22481495</v>
      </c>
      <c r="D557" s="96">
        <v>22481495</v>
      </c>
    </row>
    <row r="558" spans="1:4" outlineLevel="3" x14ac:dyDescent="0.35">
      <c r="A558" s="215"/>
      <c r="B558" s="221"/>
      <c r="C558" s="96"/>
      <c r="D558" s="96"/>
    </row>
    <row r="559" spans="1:4" ht="83.25" customHeight="1" outlineLevel="3" x14ac:dyDescent="0.35">
      <c r="A559" s="82" t="s">
        <v>516</v>
      </c>
      <c r="B559" s="195" t="s">
        <v>4733</v>
      </c>
      <c r="C559" s="83">
        <v>4546654</v>
      </c>
      <c r="D559" s="83">
        <v>4546654</v>
      </c>
    </row>
    <row r="560" spans="1:4" ht="80" outlineLevel="3" x14ac:dyDescent="0.35">
      <c r="A560" s="82" t="s">
        <v>562</v>
      </c>
      <c r="B560" s="195" t="s">
        <v>4733</v>
      </c>
      <c r="C560" s="83">
        <v>1277685</v>
      </c>
      <c r="D560" s="83">
        <v>1277685</v>
      </c>
    </row>
    <row r="561" spans="1:4" ht="64" outlineLevel="3" x14ac:dyDescent="0.35">
      <c r="A561" s="82" t="s">
        <v>571</v>
      </c>
      <c r="B561" s="195" t="s">
        <v>4732</v>
      </c>
      <c r="C561" s="83">
        <v>191256</v>
      </c>
      <c r="D561" s="83">
        <v>191256</v>
      </c>
    </row>
    <row r="562" spans="1:4" ht="80" outlineLevel="3" x14ac:dyDescent="0.35">
      <c r="A562" s="82" t="s">
        <v>518</v>
      </c>
      <c r="B562" s="195" t="s">
        <v>4733</v>
      </c>
      <c r="C562" s="83">
        <v>943171</v>
      </c>
      <c r="D562" s="83">
        <v>943171</v>
      </c>
    </row>
    <row r="563" spans="1:4" ht="80" outlineLevel="3" x14ac:dyDescent="0.35">
      <c r="A563" s="82" t="s">
        <v>3636</v>
      </c>
      <c r="B563" s="195" t="s">
        <v>4733</v>
      </c>
      <c r="C563" s="83">
        <v>451405</v>
      </c>
      <c r="D563" s="83">
        <v>451405</v>
      </c>
    </row>
    <row r="564" spans="1:4" ht="80" outlineLevel="3" x14ac:dyDescent="0.35">
      <c r="A564" s="82" t="s">
        <v>522</v>
      </c>
      <c r="B564" s="195" t="s">
        <v>4733</v>
      </c>
      <c r="C564" s="83">
        <v>1085170</v>
      </c>
      <c r="D564" s="83">
        <v>1085170</v>
      </c>
    </row>
    <row r="565" spans="1:4" ht="80" outlineLevel="3" x14ac:dyDescent="0.35">
      <c r="A565" s="82" t="s">
        <v>525</v>
      </c>
      <c r="B565" s="195" t="s">
        <v>4733</v>
      </c>
      <c r="C565" s="83">
        <v>325130</v>
      </c>
      <c r="D565" s="83">
        <v>325130</v>
      </c>
    </row>
    <row r="566" spans="1:4" ht="80" outlineLevel="3" x14ac:dyDescent="0.35">
      <c r="A566" s="82" t="s">
        <v>378</v>
      </c>
      <c r="B566" s="195" t="s">
        <v>4733</v>
      </c>
      <c r="C566" s="83">
        <v>848013</v>
      </c>
      <c r="D566" s="83">
        <v>848013</v>
      </c>
    </row>
    <row r="567" spans="1:4" ht="80" outlineLevel="3" x14ac:dyDescent="0.35">
      <c r="A567" s="82" t="s">
        <v>546</v>
      </c>
      <c r="B567" s="195" t="s">
        <v>4733</v>
      </c>
      <c r="C567" s="83">
        <v>1518940</v>
      </c>
      <c r="D567" s="83">
        <v>1518940</v>
      </c>
    </row>
    <row r="568" spans="1:4" ht="80" outlineLevel="3" x14ac:dyDescent="0.35">
      <c r="A568" s="82" t="s">
        <v>549</v>
      </c>
      <c r="B568" s="195" t="s">
        <v>4733</v>
      </c>
      <c r="C568" s="83">
        <v>709210</v>
      </c>
      <c r="D568" s="83">
        <v>709210</v>
      </c>
    </row>
    <row r="569" spans="1:4" ht="80" outlineLevel="3" x14ac:dyDescent="0.35">
      <c r="A569" s="82" t="s">
        <v>565</v>
      </c>
      <c r="B569" s="195" t="s">
        <v>4733</v>
      </c>
      <c r="C569" s="83">
        <v>830787</v>
      </c>
      <c r="D569" s="83">
        <v>830787</v>
      </c>
    </row>
    <row r="570" spans="1:4" ht="80" outlineLevel="3" x14ac:dyDescent="0.35">
      <c r="A570" s="82" t="s">
        <v>568</v>
      </c>
      <c r="B570" s="195" t="s">
        <v>4733</v>
      </c>
      <c r="C570" s="83">
        <v>774395</v>
      </c>
      <c r="D570" s="83">
        <v>774395</v>
      </c>
    </row>
    <row r="571" spans="1:4" ht="80" outlineLevel="3" x14ac:dyDescent="0.35">
      <c r="A571" s="82" t="s">
        <v>515</v>
      </c>
      <c r="B571" s="195" t="s">
        <v>4733</v>
      </c>
      <c r="C571" s="83">
        <v>2513478</v>
      </c>
      <c r="D571" s="83">
        <v>2513478</v>
      </c>
    </row>
    <row r="572" spans="1:4" ht="80" outlineLevel="3" x14ac:dyDescent="0.35">
      <c r="A572" s="82" t="s">
        <v>517</v>
      </c>
      <c r="B572" s="195" t="s">
        <v>4733</v>
      </c>
      <c r="C572" s="83">
        <v>1317028</v>
      </c>
      <c r="D572" s="83">
        <v>1317028</v>
      </c>
    </row>
    <row r="573" spans="1:4" ht="80" outlineLevel="3" x14ac:dyDescent="0.35">
      <c r="A573" s="82" t="s">
        <v>372</v>
      </c>
      <c r="B573" s="195" t="s">
        <v>4733</v>
      </c>
      <c r="C573" s="83">
        <v>8591405</v>
      </c>
      <c r="D573" s="83">
        <v>8591405</v>
      </c>
    </row>
    <row r="574" spans="1:4" ht="80" outlineLevel="3" x14ac:dyDescent="0.35">
      <c r="A574" s="82" t="s">
        <v>520</v>
      </c>
      <c r="B574" s="195" t="s">
        <v>4733</v>
      </c>
      <c r="C574" s="83">
        <v>1665136</v>
      </c>
      <c r="D574" s="83">
        <v>1665136</v>
      </c>
    </row>
    <row r="575" spans="1:4" ht="64" outlineLevel="3" x14ac:dyDescent="0.35">
      <c r="A575" s="82" t="s">
        <v>532</v>
      </c>
      <c r="B575" s="195" t="s">
        <v>4732</v>
      </c>
      <c r="C575" s="83">
        <v>621001</v>
      </c>
      <c r="D575" s="83">
        <v>621001</v>
      </c>
    </row>
    <row r="576" spans="1:4" ht="64" outlineLevel="3" x14ac:dyDescent="0.35">
      <c r="A576" s="82" t="s">
        <v>540</v>
      </c>
      <c r="B576" s="195" t="s">
        <v>4732</v>
      </c>
      <c r="C576" s="83">
        <v>660100</v>
      </c>
      <c r="D576" s="83">
        <v>660100</v>
      </c>
    </row>
    <row r="577" spans="1:4" ht="64" outlineLevel="3" x14ac:dyDescent="0.35">
      <c r="A577" s="82" t="s">
        <v>544</v>
      </c>
      <c r="B577" s="195" t="s">
        <v>4732</v>
      </c>
      <c r="C577" s="83">
        <v>348880</v>
      </c>
      <c r="D577" s="83">
        <v>348880</v>
      </c>
    </row>
    <row r="578" spans="1:4" ht="64" outlineLevel="3" x14ac:dyDescent="0.35">
      <c r="A578" s="82" t="s">
        <v>550</v>
      </c>
      <c r="B578" s="195" t="s">
        <v>4732</v>
      </c>
      <c r="C578" s="83">
        <v>324741</v>
      </c>
      <c r="D578" s="83">
        <v>324741</v>
      </c>
    </row>
    <row r="579" spans="1:4" ht="97.5" customHeight="1" outlineLevel="3" x14ac:dyDescent="0.35">
      <c r="A579" s="82" t="s">
        <v>570</v>
      </c>
      <c r="B579" s="195" t="s">
        <v>4732</v>
      </c>
      <c r="C579" s="83">
        <v>1231840</v>
      </c>
      <c r="D579" s="83">
        <v>1231840</v>
      </c>
    </row>
    <row r="580" spans="1:4" ht="85.5" customHeight="1" outlineLevel="3" x14ac:dyDescent="0.35">
      <c r="A580" s="82" t="s">
        <v>570</v>
      </c>
      <c r="B580" s="195" t="s">
        <v>4732</v>
      </c>
      <c r="C580" s="83">
        <v>102657</v>
      </c>
      <c r="D580" s="83">
        <v>102657</v>
      </c>
    </row>
    <row r="581" spans="1:4" ht="64" outlineLevel="3" x14ac:dyDescent="0.35">
      <c r="A581" s="82" t="s">
        <v>511</v>
      </c>
      <c r="B581" s="195" t="s">
        <v>4732</v>
      </c>
      <c r="C581" s="83">
        <v>282124</v>
      </c>
      <c r="D581" s="83">
        <v>282124</v>
      </c>
    </row>
    <row r="582" spans="1:4" ht="64" outlineLevel="3" x14ac:dyDescent="0.35">
      <c r="A582" s="82" t="s">
        <v>539</v>
      </c>
      <c r="B582" s="195" t="s">
        <v>4732</v>
      </c>
      <c r="C582" s="83">
        <v>475439</v>
      </c>
      <c r="D582" s="83">
        <v>475439</v>
      </c>
    </row>
    <row r="583" spans="1:4" ht="80" outlineLevel="3" x14ac:dyDescent="0.35">
      <c r="A583" s="82" t="s">
        <v>557</v>
      </c>
      <c r="B583" s="195" t="s">
        <v>4733</v>
      </c>
      <c r="C583" s="83">
        <v>986654</v>
      </c>
      <c r="D583" s="83">
        <v>986654</v>
      </c>
    </row>
    <row r="584" spans="1:4" ht="80" outlineLevel="3" x14ac:dyDescent="0.35">
      <c r="A584" s="82" t="s">
        <v>535</v>
      </c>
      <c r="B584" s="195" t="s">
        <v>4733</v>
      </c>
      <c r="C584" s="83">
        <v>711080</v>
      </c>
      <c r="D584" s="83">
        <v>711080</v>
      </c>
    </row>
    <row r="585" spans="1:4" ht="80" outlineLevel="3" x14ac:dyDescent="0.35">
      <c r="A585" s="82" t="s">
        <v>383</v>
      </c>
      <c r="B585" s="195" t="s">
        <v>4733</v>
      </c>
      <c r="C585" s="83">
        <v>884159</v>
      </c>
      <c r="D585" s="83">
        <v>884159</v>
      </c>
    </row>
    <row r="586" spans="1:4" ht="80" outlineLevel="3" x14ac:dyDescent="0.35">
      <c r="A586" s="82" t="s">
        <v>538</v>
      </c>
      <c r="B586" s="195" t="s">
        <v>4733</v>
      </c>
      <c r="C586" s="83">
        <v>925364</v>
      </c>
      <c r="D586" s="83">
        <v>925364</v>
      </c>
    </row>
    <row r="587" spans="1:4" ht="80" outlineLevel="3" x14ac:dyDescent="0.35">
      <c r="A587" s="82" t="s">
        <v>547</v>
      </c>
      <c r="B587" s="195" t="s">
        <v>4733</v>
      </c>
      <c r="C587" s="83">
        <v>658303</v>
      </c>
      <c r="D587" s="83">
        <v>658303</v>
      </c>
    </row>
    <row r="588" spans="1:4" ht="64" outlineLevel="3" x14ac:dyDescent="0.35">
      <c r="A588" s="82" t="s">
        <v>564</v>
      </c>
      <c r="B588" s="195" t="s">
        <v>4732</v>
      </c>
      <c r="C588" s="83">
        <v>397480</v>
      </c>
      <c r="D588" s="83">
        <v>397480</v>
      </c>
    </row>
    <row r="589" spans="1:4" ht="80" outlineLevel="2" x14ac:dyDescent="0.35">
      <c r="A589" s="82" t="s">
        <v>567</v>
      </c>
      <c r="B589" s="195" t="s">
        <v>4733</v>
      </c>
      <c r="C589" s="83">
        <v>664613</v>
      </c>
      <c r="D589" s="83">
        <v>664613</v>
      </c>
    </row>
    <row r="590" spans="1:4" ht="80" outlineLevel="1" x14ac:dyDescent="0.35">
      <c r="A590" s="82" t="s">
        <v>422</v>
      </c>
      <c r="B590" s="195" t="s">
        <v>4733</v>
      </c>
      <c r="C590" s="83">
        <v>972895</v>
      </c>
      <c r="D590" s="83">
        <v>972895</v>
      </c>
    </row>
    <row r="591" spans="1:4" ht="80" outlineLevel="3" x14ac:dyDescent="0.35">
      <c r="A591" s="82" t="s">
        <v>524</v>
      </c>
      <c r="B591" s="195" t="s">
        <v>4733</v>
      </c>
      <c r="C591" s="83">
        <v>1208581</v>
      </c>
      <c r="D591" s="83">
        <v>1208581</v>
      </c>
    </row>
    <row r="592" spans="1:4" ht="64" outlineLevel="3" x14ac:dyDescent="0.35">
      <c r="A592" s="82" t="s">
        <v>560</v>
      </c>
      <c r="B592" s="195" t="s">
        <v>4732</v>
      </c>
      <c r="C592" s="83">
        <v>442000</v>
      </c>
      <c r="D592" s="83">
        <v>442000</v>
      </c>
    </row>
    <row r="593" spans="1:4" ht="80" outlineLevel="3" x14ac:dyDescent="0.35">
      <c r="A593" s="82" t="s">
        <v>555</v>
      </c>
      <c r="B593" s="195" t="s">
        <v>4733</v>
      </c>
      <c r="C593" s="83">
        <v>944627</v>
      </c>
      <c r="D593" s="83">
        <v>944627</v>
      </c>
    </row>
    <row r="594" spans="1:4" ht="64" outlineLevel="3" x14ac:dyDescent="0.35">
      <c r="A594" s="82" t="s">
        <v>513</v>
      </c>
      <c r="B594" s="195" t="s">
        <v>4732</v>
      </c>
      <c r="C594" s="83">
        <v>463893</v>
      </c>
      <c r="D594" s="83">
        <v>463893</v>
      </c>
    </row>
    <row r="595" spans="1:4" ht="64" outlineLevel="3" x14ac:dyDescent="0.35">
      <c r="A595" s="82" t="s">
        <v>521</v>
      </c>
      <c r="B595" s="195" t="s">
        <v>4732</v>
      </c>
      <c r="C595" s="83">
        <v>485707</v>
      </c>
      <c r="D595" s="83">
        <v>485707</v>
      </c>
    </row>
    <row r="596" spans="1:4" ht="80" outlineLevel="3" x14ac:dyDescent="0.35">
      <c r="A596" s="82" t="s">
        <v>523</v>
      </c>
      <c r="B596" s="195" t="s">
        <v>4733</v>
      </c>
      <c r="C596" s="83">
        <v>494173</v>
      </c>
      <c r="D596" s="83">
        <v>494173</v>
      </c>
    </row>
    <row r="597" spans="1:4" ht="80" outlineLevel="3" x14ac:dyDescent="0.35">
      <c r="A597" s="82" t="s">
        <v>534</v>
      </c>
      <c r="B597" s="195" t="s">
        <v>4733</v>
      </c>
      <c r="C597" s="83">
        <v>809010</v>
      </c>
      <c r="D597" s="83">
        <v>809010</v>
      </c>
    </row>
    <row r="598" spans="1:4" ht="80" outlineLevel="3" x14ac:dyDescent="0.35">
      <c r="A598" s="82" t="s">
        <v>464</v>
      </c>
      <c r="B598" s="195" t="s">
        <v>4733</v>
      </c>
      <c r="C598" s="83">
        <v>479590</v>
      </c>
      <c r="D598" s="83">
        <v>479590</v>
      </c>
    </row>
    <row r="599" spans="1:4" ht="80" outlineLevel="3" x14ac:dyDescent="0.35">
      <c r="A599" s="82" t="s">
        <v>554</v>
      </c>
      <c r="B599" s="195" t="s">
        <v>4733</v>
      </c>
      <c r="C599" s="83">
        <v>495340</v>
      </c>
      <c r="D599" s="83">
        <v>495340</v>
      </c>
    </row>
    <row r="600" spans="1:4" ht="80" outlineLevel="3" x14ac:dyDescent="0.35">
      <c r="A600" s="82" t="s">
        <v>558</v>
      </c>
      <c r="B600" s="195" t="s">
        <v>4733</v>
      </c>
      <c r="C600" s="83">
        <v>354605</v>
      </c>
      <c r="D600" s="83">
        <v>354605</v>
      </c>
    </row>
    <row r="601" spans="1:4" ht="64" outlineLevel="3" x14ac:dyDescent="0.35">
      <c r="A601" s="82" t="s">
        <v>559</v>
      </c>
      <c r="B601" s="195" t="s">
        <v>4732</v>
      </c>
      <c r="C601" s="83">
        <v>163000</v>
      </c>
      <c r="D601" s="83">
        <v>163000</v>
      </c>
    </row>
    <row r="602" spans="1:4" ht="80" outlineLevel="3" x14ac:dyDescent="0.35">
      <c r="A602" s="82" t="s">
        <v>401</v>
      </c>
      <c r="B602" s="195" t="s">
        <v>4733</v>
      </c>
      <c r="C602" s="83">
        <v>1025868</v>
      </c>
      <c r="D602" s="83">
        <v>1025868</v>
      </c>
    </row>
    <row r="603" spans="1:4" ht="80" outlineLevel="3" x14ac:dyDescent="0.35">
      <c r="A603" s="82" t="s">
        <v>514</v>
      </c>
      <c r="B603" s="195" t="s">
        <v>4733</v>
      </c>
      <c r="C603" s="83">
        <v>602275</v>
      </c>
      <c r="D603" s="83">
        <v>602275</v>
      </c>
    </row>
    <row r="604" spans="1:4" ht="80" outlineLevel="3" x14ac:dyDescent="0.35">
      <c r="A604" s="82" t="s">
        <v>466</v>
      </c>
      <c r="B604" s="195" t="s">
        <v>4733</v>
      </c>
      <c r="C604" s="83">
        <v>1250637</v>
      </c>
      <c r="D604" s="83">
        <v>1250637</v>
      </c>
    </row>
    <row r="605" spans="1:4" ht="80" outlineLevel="3" x14ac:dyDescent="0.35">
      <c r="A605" s="82" t="s">
        <v>526</v>
      </c>
      <c r="B605" s="195" t="s">
        <v>4733</v>
      </c>
      <c r="C605" s="83">
        <v>309289</v>
      </c>
      <c r="D605" s="83">
        <v>309289</v>
      </c>
    </row>
    <row r="606" spans="1:4" ht="80" outlineLevel="3" x14ac:dyDescent="0.35">
      <c r="A606" s="82" t="s">
        <v>529</v>
      </c>
      <c r="B606" s="195" t="s">
        <v>4733</v>
      </c>
      <c r="C606" s="83">
        <v>343066</v>
      </c>
      <c r="D606" s="83">
        <v>343066</v>
      </c>
    </row>
    <row r="607" spans="1:4" ht="80" outlineLevel="3" x14ac:dyDescent="0.35">
      <c r="A607" s="82" t="s">
        <v>545</v>
      </c>
      <c r="B607" s="195" t="s">
        <v>4733</v>
      </c>
      <c r="C607" s="83">
        <v>442278</v>
      </c>
      <c r="D607" s="83">
        <v>442278</v>
      </c>
    </row>
    <row r="608" spans="1:4" ht="80" outlineLevel="3" x14ac:dyDescent="0.35">
      <c r="A608" s="82" t="s">
        <v>551</v>
      </c>
      <c r="B608" s="195" t="s">
        <v>4733</v>
      </c>
      <c r="C608" s="83">
        <v>354605</v>
      </c>
      <c r="D608" s="83">
        <v>354605</v>
      </c>
    </row>
    <row r="609" spans="1:4" ht="80" outlineLevel="3" x14ac:dyDescent="0.35">
      <c r="A609" s="82" t="s">
        <v>552</v>
      </c>
      <c r="B609" s="195" t="s">
        <v>4733</v>
      </c>
      <c r="C609" s="83">
        <v>525340</v>
      </c>
      <c r="D609" s="83">
        <v>525340</v>
      </c>
    </row>
    <row r="610" spans="1:4" ht="80" outlineLevel="3" x14ac:dyDescent="0.35">
      <c r="A610" s="82" t="s">
        <v>3637</v>
      </c>
      <c r="B610" s="195" t="s">
        <v>4733</v>
      </c>
      <c r="C610" s="83">
        <v>354605</v>
      </c>
      <c r="D610" s="83">
        <v>354605</v>
      </c>
    </row>
    <row r="611" spans="1:4" ht="80" outlineLevel="3" x14ac:dyDescent="0.35">
      <c r="A611" s="82" t="s">
        <v>519</v>
      </c>
      <c r="B611" s="195" t="s">
        <v>4733</v>
      </c>
      <c r="C611" s="83">
        <v>2108304</v>
      </c>
      <c r="D611" s="83">
        <v>2108304</v>
      </c>
    </row>
    <row r="612" spans="1:4" ht="80" outlineLevel="3" x14ac:dyDescent="0.35">
      <c r="A612" s="82" t="s">
        <v>527</v>
      </c>
      <c r="B612" s="195" t="s">
        <v>4733</v>
      </c>
      <c r="C612" s="83">
        <v>1231825</v>
      </c>
      <c r="D612" s="83">
        <v>1231825</v>
      </c>
    </row>
    <row r="613" spans="1:4" ht="80" outlineLevel="3" x14ac:dyDescent="0.35">
      <c r="A613" s="82" t="s">
        <v>528</v>
      </c>
      <c r="B613" s="195" t="s">
        <v>4733</v>
      </c>
      <c r="C613" s="83">
        <v>2011339</v>
      </c>
      <c r="D613" s="83">
        <v>2011339</v>
      </c>
    </row>
    <row r="614" spans="1:4" ht="64" outlineLevel="3" x14ac:dyDescent="0.35">
      <c r="A614" s="82" t="s">
        <v>530</v>
      </c>
      <c r="B614" s="195" t="s">
        <v>4732</v>
      </c>
      <c r="C614" s="83">
        <v>842000</v>
      </c>
      <c r="D614" s="83">
        <v>842000</v>
      </c>
    </row>
    <row r="615" spans="1:4" ht="64" outlineLevel="3" x14ac:dyDescent="0.35">
      <c r="A615" s="82" t="s">
        <v>531</v>
      </c>
      <c r="B615" s="195" t="s">
        <v>4732</v>
      </c>
      <c r="C615" s="83">
        <v>417346</v>
      </c>
      <c r="D615" s="83">
        <v>417346</v>
      </c>
    </row>
    <row r="616" spans="1:4" ht="80" outlineLevel="3" x14ac:dyDescent="0.35">
      <c r="A616" s="82" t="s">
        <v>533</v>
      </c>
      <c r="B616" s="195" t="s">
        <v>4733</v>
      </c>
      <c r="C616" s="83">
        <v>635616</v>
      </c>
      <c r="D616" s="83">
        <v>635616</v>
      </c>
    </row>
    <row r="617" spans="1:4" ht="80" outlineLevel="3" x14ac:dyDescent="0.35">
      <c r="A617" s="82" t="s">
        <v>536</v>
      </c>
      <c r="B617" s="195" t="s">
        <v>4733</v>
      </c>
      <c r="C617" s="83">
        <v>1826834</v>
      </c>
      <c r="D617" s="83">
        <v>1826834</v>
      </c>
    </row>
    <row r="618" spans="1:4" ht="80" outlineLevel="3" x14ac:dyDescent="0.35">
      <c r="A618" s="82" t="s">
        <v>537</v>
      </c>
      <c r="B618" s="195" t="s">
        <v>4733</v>
      </c>
      <c r="C618" s="83">
        <v>423016</v>
      </c>
      <c r="D618" s="83">
        <v>423016</v>
      </c>
    </row>
    <row r="619" spans="1:4" ht="80" outlineLevel="3" x14ac:dyDescent="0.35">
      <c r="A619" s="82" t="s">
        <v>542</v>
      </c>
      <c r="B619" s="195" t="s">
        <v>4733</v>
      </c>
      <c r="C619" s="83">
        <v>466206</v>
      </c>
      <c r="D619" s="83">
        <v>466206</v>
      </c>
    </row>
    <row r="620" spans="1:4" ht="80" outlineLevel="3" x14ac:dyDescent="0.35">
      <c r="A620" s="82" t="s">
        <v>548</v>
      </c>
      <c r="B620" s="195" t="s">
        <v>4733</v>
      </c>
      <c r="C620" s="83">
        <v>3747648</v>
      </c>
      <c r="D620" s="83">
        <v>3747648</v>
      </c>
    </row>
    <row r="621" spans="1:4" ht="80" outlineLevel="3" x14ac:dyDescent="0.35">
      <c r="A621" s="82" t="s">
        <v>553</v>
      </c>
      <c r="B621" s="195" t="s">
        <v>4733</v>
      </c>
      <c r="C621" s="83">
        <v>849945</v>
      </c>
      <c r="D621" s="83">
        <v>849945</v>
      </c>
    </row>
    <row r="622" spans="1:4" ht="64" outlineLevel="3" x14ac:dyDescent="0.35">
      <c r="A622" s="82" t="s">
        <v>563</v>
      </c>
      <c r="B622" s="195" t="s">
        <v>4732</v>
      </c>
      <c r="C622" s="83">
        <v>945200</v>
      </c>
      <c r="D622" s="83">
        <v>945200</v>
      </c>
    </row>
    <row r="623" spans="1:4" ht="80" outlineLevel="3" x14ac:dyDescent="0.35">
      <c r="A623" s="82" t="s">
        <v>566</v>
      </c>
      <c r="B623" s="195" t="s">
        <v>4733</v>
      </c>
      <c r="C623" s="83">
        <v>491201</v>
      </c>
      <c r="D623" s="83">
        <v>491201</v>
      </c>
    </row>
    <row r="624" spans="1:4" ht="80" outlineLevel="2" x14ac:dyDescent="0.35">
      <c r="A624" s="82" t="s">
        <v>569</v>
      </c>
      <c r="B624" s="195" t="s">
        <v>4733</v>
      </c>
      <c r="C624" s="83">
        <v>813849</v>
      </c>
      <c r="D624" s="83">
        <v>813849</v>
      </c>
    </row>
    <row r="625" spans="1:4" outlineLevel="3" x14ac:dyDescent="0.35">
      <c r="A625" s="215" t="s">
        <v>4639</v>
      </c>
      <c r="B625" s="221" t="s">
        <v>4629</v>
      </c>
      <c r="C625" s="96">
        <v>66195011</v>
      </c>
      <c r="D625" s="96">
        <v>66195011</v>
      </c>
    </row>
    <row r="626" spans="1:4" outlineLevel="3" x14ac:dyDescent="0.35">
      <c r="A626" s="216" t="s">
        <v>4741</v>
      </c>
      <c r="B626" s="222" t="s">
        <v>4632</v>
      </c>
      <c r="C626" s="217">
        <v>165824848</v>
      </c>
      <c r="D626" s="217">
        <v>165824848</v>
      </c>
    </row>
    <row r="627" spans="1:4" outlineLevel="3" x14ac:dyDescent="0.35">
      <c r="A627" s="216"/>
      <c r="B627" s="222"/>
      <c r="C627" s="217"/>
      <c r="D627" s="217"/>
    </row>
    <row r="628" spans="1:4" outlineLevel="3" x14ac:dyDescent="0.35">
      <c r="A628" s="216" t="s">
        <v>4742</v>
      </c>
      <c r="B628" s="222"/>
      <c r="C628" s="217"/>
      <c r="D628" s="217"/>
    </row>
    <row r="629" spans="1:4" ht="34.5" customHeight="1" outlineLevel="3" x14ac:dyDescent="0.35">
      <c r="A629" s="82" t="s">
        <v>591</v>
      </c>
      <c r="B629" s="99" t="s">
        <v>4695</v>
      </c>
      <c r="C629" s="83">
        <v>310718</v>
      </c>
      <c r="D629" s="83">
        <v>310718</v>
      </c>
    </row>
    <row r="630" spans="1:4" ht="28" outlineLevel="3" x14ac:dyDescent="0.35">
      <c r="A630" s="82" t="s">
        <v>595</v>
      </c>
      <c r="B630" s="99" t="s">
        <v>4695</v>
      </c>
      <c r="C630" s="83">
        <v>294800</v>
      </c>
      <c r="D630" s="83">
        <v>294800</v>
      </c>
    </row>
    <row r="631" spans="1:4" ht="28" outlineLevel="3" x14ac:dyDescent="0.35">
      <c r="A631" s="82" t="s">
        <v>574</v>
      </c>
      <c r="B631" s="99" t="s">
        <v>4695</v>
      </c>
      <c r="C631" s="83">
        <v>793036</v>
      </c>
      <c r="D631" s="83">
        <v>793036</v>
      </c>
    </row>
    <row r="632" spans="1:4" ht="28" outlineLevel="3" x14ac:dyDescent="0.35">
      <c r="A632" s="82" t="s">
        <v>592</v>
      </c>
      <c r="B632" s="99" t="s">
        <v>4695</v>
      </c>
      <c r="C632" s="83">
        <v>399305</v>
      </c>
      <c r="D632" s="83">
        <v>399305</v>
      </c>
    </row>
    <row r="633" spans="1:4" ht="28" outlineLevel="3" x14ac:dyDescent="0.35">
      <c r="A633" s="82" t="s">
        <v>602</v>
      </c>
      <c r="B633" s="99" t="s">
        <v>4695</v>
      </c>
      <c r="C633" s="83">
        <v>452945</v>
      </c>
      <c r="D633" s="83">
        <v>452945</v>
      </c>
    </row>
    <row r="634" spans="1:4" ht="28" outlineLevel="3" x14ac:dyDescent="0.35">
      <c r="A634" s="82" t="s">
        <v>604</v>
      </c>
      <c r="B634" s="99" t="s">
        <v>4695</v>
      </c>
      <c r="C634" s="83">
        <v>292370</v>
      </c>
      <c r="D634" s="83">
        <v>292370</v>
      </c>
    </row>
    <row r="635" spans="1:4" ht="28" outlineLevel="3" x14ac:dyDescent="0.35">
      <c r="A635" s="82" t="s">
        <v>572</v>
      </c>
      <c r="B635" s="99" t="s">
        <v>4695</v>
      </c>
      <c r="C635" s="83">
        <v>304819</v>
      </c>
      <c r="D635" s="83">
        <v>304819</v>
      </c>
    </row>
    <row r="636" spans="1:4" ht="28" outlineLevel="3" x14ac:dyDescent="0.35">
      <c r="A636" s="82" t="s">
        <v>586</v>
      </c>
      <c r="B636" s="99" t="s">
        <v>4695</v>
      </c>
      <c r="C636" s="83">
        <v>495978</v>
      </c>
      <c r="D636" s="83">
        <v>495978</v>
      </c>
    </row>
    <row r="637" spans="1:4" ht="28" outlineLevel="3" x14ac:dyDescent="0.35">
      <c r="A637" s="82" t="s">
        <v>588</v>
      </c>
      <c r="B637" s="99" t="s">
        <v>4695</v>
      </c>
      <c r="C637" s="83">
        <v>845509</v>
      </c>
      <c r="D637" s="83">
        <v>845509</v>
      </c>
    </row>
    <row r="638" spans="1:4" ht="28" outlineLevel="3" x14ac:dyDescent="0.35">
      <c r="A638" s="82" t="s">
        <v>585</v>
      </c>
      <c r="B638" s="99" t="s">
        <v>4695</v>
      </c>
      <c r="C638" s="83">
        <v>4883663</v>
      </c>
      <c r="D638" s="83">
        <v>4883663</v>
      </c>
    </row>
    <row r="639" spans="1:4" ht="28" outlineLevel="3" x14ac:dyDescent="0.35">
      <c r="A639" s="82" t="s">
        <v>587</v>
      </c>
      <c r="B639" s="99" t="s">
        <v>4695</v>
      </c>
      <c r="C639" s="83">
        <v>274490</v>
      </c>
      <c r="D639" s="83">
        <v>274490</v>
      </c>
    </row>
    <row r="640" spans="1:4" ht="28" outlineLevel="3" x14ac:dyDescent="0.35">
      <c r="A640" s="82" t="s">
        <v>1881</v>
      </c>
      <c r="B640" s="99" t="s">
        <v>4695</v>
      </c>
      <c r="C640" s="83">
        <v>2000000</v>
      </c>
      <c r="D640" s="83">
        <v>2000000</v>
      </c>
    </row>
    <row r="641" spans="1:4" ht="28" outlineLevel="3" x14ac:dyDescent="0.35">
      <c r="A641" s="82" t="s">
        <v>605</v>
      </c>
      <c r="B641" s="99" t="s">
        <v>4695</v>
      </c>
      <c r="C641" s="83">
        <v>292370</v>
      </c>
      <c r="D641" s="83">
        <v>292370</v>
      </c>
    </row>
    <row r="642" spans="1:4" ht="28" outlineLevel="3" x14ac:dyDescent="0.35">
      <c r="A642" s="82" t="s">
        <v>577</v>
      </c>
      <c r="B642" s="99" t="s">
        <v>4695</v>
      </c>
      <c r="C642" s="83">
        <v>1673265</v>
      </c>
      <c r="D642" s="83">
        <v>1673265</v>
      </c>
    </row>
    <row r="643" spans="1:4" ht="28" outlineLevel="3" x14ac:dyDescent="0.35">
      <c r="A643" s="82" t="s">
        <v>582</v>
      </c>
      <c r="B643" s="99" t="s">
        <v>4695</v>
      </c>
      <c r="C643" s="83">
        <v>1035380</v>
      </c>
      <c r="D643" s="83">
        <v>1035380</v>
      </c>
    </row>
    <row r="644" spans="1:4" ht="28" outlineLevel="3" x14ac:dyDescent="0.35">
      <c r="A644" s="82" t="s">
        <v>583</v>
      </c>
      <c r="B644" s="99" t="s">
        <v>4695</v>
      </c>
      <c r="C644" s="83">
        <v>1114381</v>
      </c>
      <c r="D644" s="83">
        <v>1114381</v>
      </c>
    </row>
    <row r="645" spans="1:4" ht="28" outlineLevel="3" x14ac:dyDescent="0.35">
      <c r="A645" s="82" t="s">
        <v>590</v>
      </c>
      <c r="B645" s="99" t="s">
        <v>4695</v>
      </c>
      <c r="C645" s="83">
        <v>241185</v>
      </c>
      <c r="D645" s="83">
        <v>241185</v>
      </c>
    </row>
    <row r="646" spans="1:4" ht="28" outlineLevel="3" x14ac:dyDescent="0.35">
      <c r="A646" s="82" t="s">
        <v>606</v>
      </c>
      <c r="B646" s="99" t="s">
        <v>4695</v>
      </c>
      <c r="C646" s="83">
        <v>389043</v>
      </c>
      <c r="D646" s="83">
        <v>389043</v>
      </c>
    </row>
    <row r="647" spans="1:4" ht="28" outlineLevel="3" x14ac:dyDescent="0.35">
      <c r="A647" s="82" t="s">
        <v>589</v>
      </c>
      <c r="B647" s="99" t="s">
        <v>4695</v>
      </c>
      <c r="C647" s="83">
        <v>162316</v>
      </c>
      <c r="D647" s="83">
        <v>162316</v>
      </c>
    </row>
    <row r="648" spans="1:4" ht="28" outlineLevel="3" x14ac:dyDescent="0.35">
      <c r="A648" s="82" t="s">
        <v>599</v>
      </c>
      <c r="B648" s="99" t="s">
        <v>4695</v>
      </c>
      <c r="C648" s="83">
        <v>316734</v>
      </c>
      <c r="D648" s="83">
        <v>316734</v>
      </c>
    </row>
    <row r="649" spans="1:4" ht="28" outlineLevel="3" x14ac:dyDescent="0.35">
      <c r="A649" s="82" t="s">
        <v>580</v>
      </c>
      <c r="B649" s="99" t="s">
        <v>4695</v>
      </c>
      <c r="C649" s="83">
        <v>856375</v>
      </c>
      <c r="D649" s="83">
        <v>856375</v>
      </c>
    </row>
    <row r="650" spans="1:4" ht="28" outlineLevel="3" x14ac:dyDescent="0.35">
      <c r="A650" s="82" t="s">
        <v>594</v>
      </c>
      <c r="B650" s="99" t="s">
        <v>4695</v>
      </c>
      <c r="C650" s="83">
        <v>486978</v>
      </c>
      <c r="D650" s="83">
        <v>486978</v>
      </c>
    </row>
    <row r="651" spans="1:4" ht="28" outlineLevel="3" x14ac:dyDescent="0.35">
      <c r="A651" s="82" t="s">
        <v>581</v>
      </c>
      <c r="B651" s="99" t="s">
        <v>4695</v>
      </c>
      <c r="C651" s="83">
        <v>1293325</v>
      </c>
      <c r="D651" s="83">
        <v>1293325</v>
      </c>
    </row>
    <row r="652" spans="1:4" ht="28" outlineLevel="3" x14ac:dyDescent="0.35">
      <c r="A652" s="82" t="s">
        <v>578</v>
      </c>
      <c r="B652" s="99" t="s">
        <v>4695</v>
      </c>
      <c r="C652" s="83">
        <v>179556</v>
      </c>
      <c r="D652" s="83">
        <v>179556</v>
      </c>
    </row>
    <row r="653" spans="1:4" ht="28" outlineLevel="3" x14ac:dyDescent="0.35">
      <c r="A653" s="82" t="s">
        <v>593</v>
      </c>
      <c r="B653" s="99" t="s">
        <v>4695</v>
      </c>
      <c r="C653" s="83">
        <v>276254</v>
      </c>
      <c r="D653" s="83">
        <v>276254</v>
      </c>
    </row>
    <row r="654" spans="1:4" ht="28" outlineLevel="2" x14ac:dyDescent="0.35">
      <c r="A654" s="82" t="s">
        <v>600</v>
      </c>
      <c r="B654" s="99" t="s">
        <v>4695</v>
      </c>
      <c r="C654" s="83">
        <v>437966</v>
      </c>
      <c r="D654" s="83">
        <v>437966</v>
      </c>
    </row>
    <row r="655" spans="1:4" ht="28" outlineLevel="1" x14ac:dyDescent="0.35">
      <c r="A655" s="82" t="s">
        <v>575</v>
      </c>
      <c r="B655" s="99" t="s">
        <v>4695</v>
      </c>
      <c r="C655" s="83">
        <v>229045</v>
      </c>
      <c r="D655" s="83">
        <v>229045</v>
      </c>
    </row>
    <row r="656" spans="1:4" ht="34.5" customHeight="1" outlineLevel="3" x14ac:dyDescent="0.35">
      <c r="A656" s="82" t="s">
        <v>579</v>
      </c>
      <c r="B656" s="99" t="s">
        <v>4695</v>
      </c>
      <c r="C656" s="83">
        <v>162853</v>
      </c>
      <c r="D656" s="83">
        <v>162853</v>
      </c>
    </row>
    <row r="657" spans="1:4" ht="33.75" customHeight="1" outlineLevel="3" x14ac:dyDescent="0.35">
      <c r="A657" s="82" t="s">
        <v>3635</v>
      </c>
      <c r="B657" s="99" t="s">
        <v>4695</v>
      </c>
      <c r="C657" s="83">
        <v>547119</v>
      </c>
      <c r="D657" s="83">
        <v>547119</v>
      </c>
    </row>
    <row r="658" spans="1:4" ht="15.65" customHeight="1" outlineLevel="3" x14ac:dyDescent="0.35">
      <c r="A658" s="82" t="s">
        <v>584</v>
      </c>
      <c r="B658" s="99" t="s">
        <v>4695</v>
      </c>
      <c r="C658" s="83">
        <v>1008659</v>
      </c>
      <c r="D658" s="83">
        <v>1008659</v>
      </c>
    </row>
    <row r="659" spans="1:4" ht="15.65" customHeight="1" outlineLevel="3" x14ac:dyDescent="0.35">
      <c r="A659" s="82" t="s">
        <v>576</v>
      </c>
      <c r="B659" s="99" t="s">
        <v>4695</v>
      </c>
      <c r="C659" s="83">
        <v>753910</v>
      </c>
      <c r="D659" s="83">
        <v>753910</v>
      </c>
    </row>
    <row r="660" spans="1:4" ht="15.65" customHeight="1" outlineLevel="3" x14ac:dyDescent="0.35">
      <c r="A660" s="82" t="s">
        <v>597</v>
      </c>
      <c r="B660" s="99" t="s">
        <v>4695</v>
      </c>
      <c r="C660" s="83">
        <v>473666</v>
      </c>
      <c r="D660" s="83">
        <v>473666</v>
      </c>
    </row>
    <row r="661" spans="1:4" ht="15.65" customHeight="1" outlineLevel="3" x14ac:dyDescent="0.35">
      <c r="A661" s="82" t="s">
        <v>601</v>
      </c>
      <c r="B661" s="99" t="s">
        <v>4695</v>
      </c>
      <c r="C661" s="83">
        <v>3650659</v>
      </c>
      <c r="D661" s="83">
        <v>3650659</v>
      </c>
    </row>
    <row r="662" spans="1:4" ht="15.65" customHeight="1" outlineLevel="3" x14ac:dyDescent="0.35">
      <c r="A662" s="82" t="s">
        <v>603</v>
      </c>
      <c r="B662" s="99" t="s">
        <v>4695</v>
      </c>
      <c r="C662" s="83">
        <v>370000</v>
      </c>
      <c r="D662" s="83">
        <v>370000</v>
      </c>
    </row>
    <row r="663" spans="1:4" ht="15.65" customHeight="1" outlineLevel="3" x14ac:dyDescent="0.35">
      <c r="A663" s="82" t="s">
        <v>704</v>
      </c>
      <c r="B663" s="99" t="s">
        <v>4695</v>
      </c>
      <c r="C663" s="83">
        <v>2755882</v>
      </c>
      <c r="D663" s="83">
        <v>2755882</v>
      </c>
    </row>
    <row r="664" spans="1:4" ht="15.65" customHeight="1" outlineLevel="3" x14ac:dyDescent="0.35">
      <c r="A664" s="82" t="s">
        <v>704</v>
      </c>
      <c r="B664" s="99" t="s">
        <v>4695</v>
      </c>
      <c r="C664" s="83">
        <v>70000</v>
      </c>
      <c r="D664" s="83">
        <v>70000</v>
      </c>
    </row>
    <row r="665" spans="1:4" ht="15.65" customHeight="1" outlineLevel="3" x14ac:dyDescent="0.35">
      <c r="A665" s="82" t="s">
        <v>699</v>
      </c>
      <c r="B665" s="99" t="s">
        <v>4695</v>
      </c>
      <c r="C665" s="83">
        <v>535325</v>
      </c>
      <c r="D665" s="83">
        <v>535325</v>
      </c>
    </row>
    <row r="666" spans="1:4" ht="15.65" customHeight="1" outlineLevel="3" x14ac:dyDescent="0.35">
      <c r="A666" s="82" t="s">
        <v>701</v>
      </c>
      <c r="B666" s="99" t="s">
        <v>4695</v>
      </c>
      <c r="C666" s="83">
        <v>720565</v>
      </c>
      <c r="D666" s="83">
        <v>720565</v>
      </c>
    </row>
    <row r="667" spans="1:4" ht="15.65" customHeight="1" outlineLevel="3" x14ac:dyDescent="0.35">
      <c r="A667" s="82" t="s">
        <v>705</v>
      </c>
      <c r="B667" s="99" t="s">
        <v>4695</v>
      </c>
      <c r="C667" s="83">
        <v>503725</v>
      </c>
      <c r="D667" s="83">
        <v>503725</v>
      </c>
    </row>
    <row r="668" spans="1:4" ht="15.65" customHeight="1" outlineLevel="3" x14ac:dyDescent="0.35">
      <c r="A668" s="82" t="s">
        <v>706</v>
      </c>
      <c r="B668" s="99" t="s">
        <v>4695</v>
      </c>
      <c r="C668" s="83">
        <v>631011</v>
      </c>
      <c r="D668" s="83">
        <v>631011</v>
      </c>
    </row>
    <row r="669" spans="1:4" ht="15.65" customHeight="1" outlineLevel="3" x14ac:dyDescent="0.35">
      <c r="A669" s="82" t="s">
        <v>703</v>
      </c>
      <c r="B669" s="99" t="s">
        <v>4695</v>
      </c>
      <c r="C669" s="83">
        <v>1700108</v>
      </c>
      <c r="D669" s="83">
        <v>1700108</v>
      </c>
    </row>
    <row r="670" spans="1:4" ht="15.65" customHeight="1" outlineLevel="3" x14ac:dyDescent="0.35">
      <c r="A670" s="82" t="s">
        <v>703</v>
      </c>
      <c r="B670" s="99" t="s">
        <v>4695</v>
      </c>
      <c r="C670" s="83">
        <v>70000</v>
      </c>
      <c r="D670" s="83">
        <v>70000</v>
      </c>
    </row>
    <row r="671" spans="1:4" ht="15.65" customHeight="1" outlineLevel="3" x14ac:dyDescent="0.35">
      <c r="A671" s="82" t="s">
        <v>837</v>
      </c>
      <c r="B671" s="99" t="s">
        <v>4695</v>
      </c>
      <c r="C671" s="83">
        <v>319036</v>
      </c>
      <c r="D671" s="83">
        <v>319036</v>
      </c>
    </row>
    <row r="672" spans="1:4" ht="15.65" customHeight="1" outlineLevel="3" x14ac:dyDescent="0.35">
      <c r="A672" s="82" t="s">
        <v>743</v>
      </c>
      <c r="B672" s="99" t="s">
        <v>4695</v>
      </c>
      <c r="C672" s="83">
        <v>530755</v>
      </c>
      <c r="D672" s="83">
        <v>530755</v>
      </c>
    </row>
    <row r="673" spans="1:4" ht="15.65" customHeight="1" outlineLevel="3" x14ac:dyDescent="0.35">
      <c r="A673" s="82" t="s">
        <v>1360</v>
      </c>
      <c r="B673" s="99" t="s">
        <v>4695</v>
      </c>
      <c r="C673" s="83">
        <v>562897</v>
      </c>
      <c r="D673" s="83">
        <v>562897</v>
      </c>
    </row>
    <row r="674" spans="1:4" ht="15.65" customHeight="1" outlineLevel="3" x14ac:dyDescent="0.35">
      <c r="A674" s="82" t="s">
        <v>574</v>
      </c>
      <c r="B674" s="99" t="s">
        <v>4695</v>
      </c>
      <c r="C674" s="83">
        <v>216259</v>
      </c>
      <c r="D674" s="83">
        <v>216259</v>
      </c>
    </row>
    <row r="675" spans="1:4" ht="15.65" customHeight="1" outlineLevel="3" x14ac:dyDescent="0.35">
      <c r="A675" s="82" t="s">
        <v>691</v>
      </c>
      <c r="B675" s="99" t="s">
        <v>4695</v>
      </c>
      <c r="C675" s="83">
        <v>6000</v>
      </c>
      <c r="D675" s="83">
        <v>6000</v>
      </c>
    </row>
    <row r="676" spans="1:4" ht="15.65" customHeight="1" outlineLevel="3" x14ac:dyDescent="0.35">
      <c r="A676" s="82" t="s">
        <v>842</v>
      </c>
      <c r="B676" s="99" t="s">
        <v>4695</v>
      </c>
      <c r="C676" s="83">
        <v>269603</v>
      </c>
      <c r="D676" s="83">
        <v>269603</v>
      </c>
    </row>
    <row r="677" spans="1:4" ht="15.65" customHeight="1" outlineLevel="3" x14ac:dyDescent="0.35">
      <c r="A677" s="82" t="s">
        <v>820</v>
      </c>
      <c r="B677" s="99" t="s">
        <v>4695</v>
      </c>
      <c r="C677" s="83">
        <v>365422</v>
      </c>
      <c r="D677" s="83">
        <v>365422</v>
      </c>
    </row>
    <row r="678" spans="1:4" ht="28" outlineLevel="3" x14ac:dyDescent="0.35">
      <c r="A678" s="82" t="s">
        <v>820</v>
      </c>
      <c r="B678" s="99" t="s">
        <v>4695</v>
      </c>
      <c r="C678" s="83">
        <v>6000</v>
      </c>
      <c r="D678" s="83">
        <v>6000</v>
      </c>
    </row>
    <row r="679" spans="1:4" ht="15.65" customHeight="1" outlineLevel="3" x14ac:dyDescent="0.35">
      <c r="A679" s="82" t="s">
        <v>864</v>
      </c>
      <c r="B679" s="99" t="s">
        <v>4695</v>
      </c>
      <c r="C679" s="83">
        <v>269602</v>
      </c>
      <c r="D679" s="83">
        <v>269602</v>
      </c>
    </row>
    <row r="680" spans="1:4" ht="15.65" customHeight="1" outlineLevel="3" x14ac:dyDescent="0.35">
      <c r="A680" s="82" t="s">
        <v>864</v>
      </c>
      <c r="B680" s="99" t="s">
        <v>4695</v>
      </c>
      <c r="C680" s="83">
        <v>6000</v>
      </c>
      <c r="D680" s="83">
        <v>6000</v>
      </c>
    </row>
    <row r="681" spans="1:4" ht="15.65" customHeight="1" outlineLevel="3" x14ac:dyDescent="0.35">
      <c r="A681" s="82" t="s">
        <v>747</v>
      </c>
      <c r="B681" s="99" t="s">
        <v>4695</v>
      </c>
      <c r="C681" s="83">
        <v>247135</v>
      </c>
      <c r="D681" s="83">
        <v>247135</v>
      </c>
    </row>
    <row r="682" spans="1:4" ht="15.65" customHeight="1" outlineLevel="3" x14ac:dyDescent="0.35">
      <c r="A682" s="82" t="s">
        <v>825</v>
      </c>
      <c r="B682" s="99" t="s">
        <v>4695</v>
      </c>
      <c r="C682" s="83">
        <v>579381</v>
      </c>
      <c r="D682" s="83">
        <v>579381</v>
      </c>
    </row>
    <row r="683" spans="1:4" ht="15.65" customHeight="1" outlineLevel="3" x14ac:dyDescent="0.35">
      <c r="A683" s="82" t="s">
        <v>832</v>
      </c>
      <c r="B683" s="99" t="s">
        <v>4695</v>
      </c>
      <c r="C683" s="83">
        <v>519600</v>
      </c>
      <c r="D683" s="83">
        <v>519600</v>
      </c>
    </row>
    <row r="684" spans="1:4" ht="15.65" customHeight="1" outlineLevel="3" x14ac:dyDescent="0.35">
      <c r="A684" s="82" t="s">
        <v>836</v>
      </c>
      <c r="B684" s="99" t="s">
        <v>4695</v>
      </c>
      <c r="C684" s="83">
        <v>863579</v>
      </c>
      <c r="D684" s="83">
        <v>863579</v>
      </c>
    </row>
    <row r="685" spans="1:4" ht="15.65" customHeight="1" outlineLevel="3" x14ac:dyDescent="0.35">
      <c r="A685" s="82" t="s">
        <v>855</v>
      </c>
      <c r="B685" s="99" t="s">
        <v>4695</v>
      </c>
      <c r="C685" s="83">
        <v>203857</v>
      </c>
      <c r="D685" s="83">
        <v>203857</v>
      </c>
    </row>
    <row r="686" spans="1:4" ht="15.65" customHeight="1" outlineLevel="3" x14ac:dyDescent="0.35">
      <c r="A686" s="82" t="s">
        <v>863</v>
      </c>
      <c r="B686" s="99" t="s">
        <v>4695</v>
      </c>
      <c r="C686" s="83">
        <v>699950</v>
      </c>
      <c r="D686" s="83">
        <v>699950</v>
      </c>
    </row>
    <row r="687" spans="1:4" ht="15.65" customHeight="1" outlineLevel="3" x14ac:dyDescent="0.35">
      <c r="A687" s="82" t="s">
        <v>863</v>
      </c>
      <c r="B687" s="99" t="s">
        <v>4695</v>
      </c>
      <c r="C687" s="83">
        <v>6000</v>
      </c>
      <c r="D687" s="83">
        <v>6000</v>
      </c>
    </row>
    <row r="688" spans="1:4" ht="15.65" customHeight="1" outlineLevel="3" x14ac:dyDescent="0.35">
      <c r="A688" s="82" t="s">
        <v>781</v>
      </c>
      <c r="B688" s="99" t="s">
        <v>4695</v>
      </c>
      <c r="C688" s="83">
        <v>505981</v>
      </c>
      <c r="D688" s="83">
        <v>505981</v>
      </c>
    </row>
    <row r="689" spans="1:4" ht="15.65" customHeight="1" outlineLevel="3" x14ac:dyDescent="0.35">
      <c r="A689" s="82" t="s">
        <v>782</v>
      </c>
      <c r="B689" s="99" t="s">
        <v>4695</v>
      </c>
      <c r="C689" s="83">
        <v>874795</v>
      </c>
      <c r="D689" s="83">
        <v>874795</v>
      </c>
    </row>
    <row r="690" spans="1:4" ht="15.65" customHeight="1" outlineLevel="3" x14ac:dyDescent="0.35">
      <c r="A690" s="82" t="s">
        <v>822</v>
      </c>
      <c r="B690" s="99" t="s">
        <v>4695</v>
      </c>
      <c r="C690" s="83">
        <v>181852</v>
      </c>
      <c r="D690" s="83">
        <v>181852</v>
      </c>
    </row>
    <row r="691" spans="1:4" ht="15.65" customHeight="1" outlineLevel="3" x14ac:dyDescent="0.35">
      <c r="A691" s="82" t="s">
        <v>822</v>
      </c>
      <c r="B691" s="99" t="s">
        <v>4695</v>
      </c>
      <c r="C691" s="83">
        <v>6000</v>
      </c>
      <c r="D691" s="83">
        <v>6000</v>
      </c>
    </row>
    <row r="692" spans="1:4" ht="15.65" customHeight="1" outlineLevel="3" x14ac:dyDescent="0.35">
      <c r="A692" s="82" t="s">
        <v>834</v>
      </c>
      <c r="B692" s="99" t="s">
        <v>4695</v>
      </c>
      <c r="C692" s="83">
        <v>268986</v>
      </c>
      <c r="D692" s="83">
        <v>268986</v>
      </c>
    </row>
    <row r="693" spans="1:4" ht="15.65" customHeight="1" outlineLevel="3" x14ac:dyDescent="0.35">
      <c r="A693" s="82" t="s">
        <v>834</v>
      </c>
      <c r="B693" s="99" t="s">
        <v>4695</v>
      </c>
      <c r="C693" s="83">
        <v>741195</v>
      </c>
      <c r="D693" s="83">
        <v>741195</v>
      </c>
    </row>
    <row r="694" spans="1:4" ht="15.65" customHeight="1" outlineLevel="3" x14ac:dyDescent="0.35">
      <c r="A694" s="82" t="s">
        <v>834</v>
      </c>
      <c r="B694" s="99" t="s">
        <v>4695</v>
      </c>
      <c r="C694" s="83">
        <v>70000</v>
      </c>
      <c r="D694" s="83">
        <v>70000</v>
      </c>
    </row>
    <row r="695" spans="1:4" ht="15.65" customHeight="1" outlineLevel="3" x14ac:dyDescent="0.35">
      <c r="A695" s="82" t="s">
        <v>834</v>
      </c>
      <c r="B695" s="99" t="s">
        <v>4695</v>
      </c>
      <c r="C695" s="83">
        <v>6000</v>
      </c>
      <c r="D695" s="83">
        <v>6000</v>
      </c>
    </row>
    <row r="696" spans="1:4" ht="15.65" customHeight="1" outlineLevel="3" x14ac:dyDescent="0.35">
      <c r="A696" s="82" t="s">
        <v>843</v>
      </c>
      <c r="B696" s="99" t="s">
        <v>4695</v>
      </c>
      <c r="C696" s="83">
        <v>404748</v>
      </c>
      <c r="D696" s="83">
        <v>404748</v>
      </c>
    </row>
    <row r="697" spans="1:4" ht="15.65" customHeight="1" outlineLevel="3" x14ac:dyDescent="0.35">
      <c r="A697" s="82" t="s">
        <v>843</v>
      </c>
      <c r="B697" s="99" t="s">
        <v>4695</v>
      </c>
      <c r="C697" s="83">
        <v>6000</v>
      </c>
      <c r="D697" s="83">
        <v>6000</v>
      </c>
    </row>
    <row r="698" spans="1:4" ht="15.65" customHeight="1" outlineLevel="3" x14ac:dyDescent="0.35">
      <c r="A698" s="82" t="s">
        <v>779</v>
      </c>
      <c r="B698" s="99" t="s">
        <v>4695</v>
      </c>
      <c r="C698" s="83">
        <v>968086</v>
      </c>
      <c r="D698" s="83">
        <v>968086</v>
      </c>
    </row>
    <row r="699" spans="1:4" ht="15.65" customHeight="1" outlineLevel="3" x14ac:dyDescent="0.35">
      <c r="A699" s="82" t="s">
        <v>780</v>
      </c>
      <c r="B699" s="99" t="s">
        <v>4695</v>
      </c>
      <c r="C699" s="83">
        <v>1810188</v>
      </c>
      <c r="D699" s="83">
        <v>1810188</v>
      </c>
    </row>
    <row r="700" spans="1:4" ht="15.65" customHeight="1" outlineLevel="3" x14ac:dyDescent="0.35">
      <c r="A700" s="82" t="s">
        <v>780</v>
      </c>
      <c r="B700" s="99" t="s">
        <v>4695</v>
      </c>
      <c r="C700" s="83">
        <v>70000</v>
      </c>
      <c r="D700" s="83">
        <v>70000</v>
      </c>
    </row>
    <row r="701" spans="1:4" ht="15.65" customHeight="1" outlineLevel="3" x14ac:dyDescent="0.35">
      <c r="A701" s="82" t="s">
        <v>818</v>
      </c>
      <c r="B701" s="99" t="s">
        <v>4695</v>
      </c>
      <c r="C701" s="83">
        <v>530755</v>
      </c>
      <c r="D701" s="83">
        <v>530755</v>
      </c>
    </row>
    <row r="702" spans="1:4" ht="15.65" customHeight="1" outlineLevel="3" x14ac:dyDescent="0.35">
      <c r="A702" s="82" t="s">
        <v>848</v>
      </c>
      <c r="B702" s="99" t="s">
        <v>4695</v>
      </c>
      <c r="C702" s="83">
        <v>283085</v>
      </c>
      <c r="D702" s="83">
        <v>283085</v>
      </c>
    </row>
    <row r="703" spans="1:4" ht="15.65" customHeight="1" outlineLevel="3" x14ac:dyDescent="0.35">
      <c r="A703" s="82" t="s">
        <v>848</v>
      </c>
      <c r="B703" s="99" t="s">
        <v>4695</v>
      </c>
      <c r="C703" s="83">
        <v>6000</v>
      </c>
      <c r="D703" s="83">
        <v>6000</v>
      </c>
    </row>
    <row r="704" spans="1:4" ht="15.65" customHeight="1" outlineLevel="3" x14ac:dyDescent="0.35">
      <c r="A704" s="82" t="s">
        <v>866</v>
      </c>
      <c r="B704" s="99" t="s">
        <v>4695</v>
      </c>
      <c r="C704" s="83">
        <v>404928</v>
      </c>
      <c r="D704" s="83">
        <v>404928</v>
      </c>
    </row>
    <row r="705" spans="1:4" ht="15.65" customHeight="1" outlineLevel="3" x14ac:dyDescent="0.35">
      <c r="A705" s="82" t="s">
        <v>866</v>
      </c>
      <c r="B705" s="99" t="s">
        <v>4695</v>
      </c>
      <c r="C705" s="83">
        <v>6000</v>
      </c>
      <c r="D705" s="83">
        <v>6000</v>
      </c>
    </row>
    <row r="706" spans="1:4" ht="15.65" customHeight="1" outlineLevel="3" x14ac:dyDescent="0.35">
      <c r="A706" s="82" t="s">
        <v>867</v>
      </c>
      <c r="B706" s="99" t="s">
        <v>4695</v>
      </c>
      <c r="C706" s="83">
        <v>283085</v>
      </c>
      <c r="D706" s="83">
        <v>283085</v>
      </c>
    </row>
    <row r="707" spans="1:4" ht="15.65" customHeight="1" outlineLevel="3" x14ac:dyDescent="0.35">
      <c r="A707" s="82" t="s">
        <v>707</v>
      </c>
      <c r="B707" s="99" t="s">
        <v>4695</v>
      </c>
      <c r="C707" s="83">
        <v>195335</v>
      </c>
      <c r="D707" s="83">
        <v>195335</v>
      </c>
    </row>
    <row r="708" spans="1:4" ht="15.65" customHeight="1" outlineLevel="3" x14ac:dyDescent="0.35">
      <c r="A708" s="82" t="s">
        <v>826</v>
      </c>
      <c r="B708" s="99" t="s">
        <v>4695</v>
      </c>
      <c r="C708" s="83">
        <v>283085</v>
      </c>
      <c r="D708" s="83">
        <v>283085</v>
      </c>
    </row>
    <row r="709" spans="1:4" ht="15.65" customHeight="1" outlineLevel="3" x14ac:dyDescent="0.35">
      <c r="A709" s="82" t="s">
        <v>829</v>
      </c>
      <c r="B709" s="99" t="s">
        <v>4695</v>
      </c>
      <c r="C709" s="83">
        <v>269602</v>
      </c>
      <c r="D709" s="83">
        <v>269602</v>
      </c>
    </row>
    <row r="710" spans="1:4" ht="15.65" customHeight="1" outlineLevel="3" x14ac:dyDescent="0.35">
      <c r="A710" s="82" t="s">
        <v>829</v>
      </c>
      <c r="B710" s="99" t="s">
        <v>4695</v>
      </c>
      <c r="C710" s="83">
        <v>6000</v>
      </c>
      <c r="D710" s="83">
        <v>6000</v>
      </c>
    </row>
    <row r="711" spans="1:4" ht="15.65" customHeight="1" outlineLevel="3" x14ac:dyDescent="0.35">
      <c r="A711" s="82" t="s">
        <v>833</v>
      </c>
      <c r="B711" s="99" t="s">
        <v>4695</v>
      </c>
      <c r="C711" s="83">
        <v>322411</v>
      </c>
      <c r="D711" s="83">
        <v>322411</v>
      </c>
    </row>
    <row r="712" spans="1:4" ht="15.65" customHeight="1" outlineLevel="3" x14ac:dyDescent="0.35">
      <c r="A712" s="82" t="s">
        <v>833</v>
      </c>
      <c r="B712" s="99" t="s">
        <v>4695</v>
      </c>
      <c r="C712" s="83">
        <v>6000</v>
      </c>
      <c r="D712" s="83">
        <v>6000</v>
      </c>
    </row>
    <row r="713" spans="1:4" ht="15.65" customHeight="1" outlineLevel="3" x14ac:dyDescent="0.35">
      <c r="A713" s="82" t="s">
        <v>847</v>
      </c>
      <c r="B713" s="99" t="s">
        <v>4695</v>
      </c>
      <c r="C713" s="83">
        <v>350413</v>
      </c>
      <c r="D713" s="83">
        <v>350413</v>
      </c>
    </row>
    <row r="714" spans="1:4" ht="15.65" customHeight="1" outlineLevel="3" x14ac:dyDescent="0.35">
      <c r="A714" s="82" t="s">
        <v>847</v>
      </c>
      <c r="B714" s="99" t="s">
        <v>4695</v>
      </c>
      <c r="C714" s="83">
        <v>126129</v>
      </c>
      <c r="D714" s="83">
        <v>126129</v>
      </c>
    </row>
    <row r="715" spans="1:4" ht="15.65" customHeight="1" outlineLevel="3" x14ac:dyDescent="0.35">
      <c r="A715" s="82" t="s">
        <v>852</v>
      </c>
      <c r="B715" s="99" t="s">
        <v>4695</v>
      </c>
      <c r="C715" s="83">
        <v>714449</v>
      </c>
      <c r="D715" s="83">
        <v>714449</v>
      </c>
    </row>
    <row r="716" spans="1:4" ht="15.65" customHeight="1" outlineLevel="3" x14ac:dyDescent="0.35">
      <c r="A716" s="82" t="s">
        <v>706</v>
      </c>
      <c r="B716" s="99" t="s">
        <v>4695</v>
      </c>
      <c r="C716" s="83">
        <v>70000</v>
      </c>
      <c r="D716" s="83">
        <v>70000</v>
      </c>
    </row>
    <row r="717" spans="1:4" ht="15.65" customHeight="1" outlineLevel="3" x14ac:dyDescent="0.35">
      <c r="A717" s="82" t="s">
        <v>745</v>
      </c>
      <c r="B717" s="99" t="s">
        <v>4695</v>
      </c>
      <c r="C717" s="83">
        <v>355894</v>
      </c>
      <c r="D717" s="83">
        <v>355894</v>
      </c>
    </row>
    <row r="718" spans="1:4" ht="15.65" customHeight="1" outlineLevel="3" x14ac:dyDescent="0.35">
      <c r="A718" s="82" t="s">
        <v>838</v>
      </c>
      <c r="B718" s="99" t="s">
        <v>4695</v>
      </c>
      <c r="C718" s="83">
        <v>1046040</v>
      </c>
      <c r="D718" s="83">
        <v>1046040</v>
      </c>
    </row>
    <row r="719" spans="1:4" ht="15.65" customHeight="1" outlineLevel="3" x14ac:dyDescent="0.35">
      <c r="A719" s="82" t="s">
        <v>838</v>
      </c>
      <c r="B719" s="99" t="s">
        <v>4695</v>
      </c>
      <c r="C719" s="83">
        <v>70000</v>
      </c>
      <c r="D719" s="83">
        <v>70000</v>
      </c>
    </row>
    <row r="720" spans="1:4" ht="15.65" customHeight="1" outlineLevel="3" x14ac:dyDescent="0.35">
      <c r="A720" s="82" t="s">
        <v>817</v>
      </c>
      <c r="B720" s="99" t="s">
        <v>4695</v>
      </c>
      <c r="C720" s="83">
        <v>306922</v>
      </c>
      <c r="D720" s="83">
        <v>306922</v>
      </c>
    </row>
    <row r="721" spans="1:4" ht="15.65" customHeight="1" outlineLevel="3" x14ac:dyDescent="0.35">
      <c r="A721" s="82" t="s">
        <v>817</v>
      </c>
      <c r="B721" s="99" t="s">
        <v>4695</v>
      </c>
      <c r="C721" s="83">
        <v>6000</v>
      </c>
      <c r="D721" s="83">
        <v>6000</v>
      </c>
    </row>
    <row r="722" spans="1:4" ht="15.65" customHeight="1" outlineLevel="3" x14ac:dyDescent="0.35">
      <c r="A722" s="82" t="s">
        <v>849</v>
      </c>
      <c r="B722" s="99" t="s">
        <v>4695</v>
      </c>
      <c r="C722" s="83">
        <v>360019</v>
      </c>
      <c r="D722" s="83">
        <v>360019</v>
      </c>
    </row>
    <row r="723" spans="1:4" ht="15.65" customHeight="1" outlineLevel="3" x14ac:dyDescent="0.35">
      <c r="A723" s="82" t="s">
        <v>746</v>
      </c>
      <c r="B723" s="99" t="s">
        <v>4695</v>
      </c>
      <c r="C723" s="83">
        <v>293422</v>
      </c>
      <c r="D723" s="83">
        <v>293422</v>
      </c>
    </row>
    <row r="724" spans="1:4" ht="15.65" customHeight="1" outlineLevel="3" x14ac:dyDescent="0.35">
      <c r="A724" s="82" t="s">
        <v>3638</v>
      </c>
      <c r="B724" s="99" t="s">
        <v>4695</v>
      </c>
      <c r="C724" s="83">
        <v>169559</v>
      </c>
      <c r="D724" s="83">
        <v>169559</v>
      </c>
    </row>
    <row r="725" spans="1:4" ht="15.65" customHeight="1" outlineLevel="3" x14ac:dyDescent="0.35">
      <c r="A725" s="82" t="s">
        <v>835</v>
      </c>
      <c r="B725" s="99" t="s">
        <v>4695</v>
      </c>
      <c r="C725" s="83">
        <v>1794930</v>
      </c>
      <c r="D725" s="83">
        <v>1794930</v>
      </c>
    </row>
    <row r="726" spans="1:4" ht="15.65" customHeight="1" outlineLevel="3" x14ac:dyDescent="0.35">
      <c r="A726" s="82" t="s">
        <v>835</v>
      </c>
      <c r="B726" s="99" t="s">
        <v>4695</v>
      </c>
      <c r="C726" s="83">
        <v>70000</v>
      </c>
      <c r="D726" s="83">
        <v>70000</v>
      </c>
    </row>
    <row r="727" spans="1:4" ht="15.65" customHeight="1" outlineLevel="3" x14ac:dyDescent="0.35">
      <c r="A727" s="82" t="s">
        <v>850</v>
      </c>
      <c r="B727" s="99" t="s">
        <v>4695</v>
      </c>
      <c r="C727" s="83">
        <v>210694</v>
      </c>
      <c r="D727" s="83">
        <v>210694</v>
      </c>
    </row>
    <row r="728" spans="1:4" ht="15.65" customHeight="1" outlineLevel="3" x14ac:dyDescent="0.35">
      <c r="A728" s="82" t="s">
        <v>858</v>
      </c>
      <c r="B728" s="99" t="s">
        <v>4695</v>
      </c>
      <c r="C728" s="83">
        <v>263018</v>
      </c>
      <c r="D728" s="83">
        <v>263018</v>
      </c>
    </row>
    <row r="729" spans="1:4" ht="15.65" customHeight="1" outlineLevel="3" x14ac:dyDescent="0.35">
      <c r="A729" s="82" t="s">
        <v>858</v>
      </c>
      <c r="B729" s="99" t="s">
        <v>4695</v>
      </c>
      <c r="C729" s="83">
        <v>265320</v>
      </c>
      <c r="D729" s="83">
        <v>265320</v>
      </c>
    </row>
    <row r="730" spans="1:4" ht="15.65" customHeight="1" outlineLevel="3" x14ac:dyDescent="0.35">
      <c r="A730" s="82" t="s">
        <v>784</v>
      </c>
      <c r="B730" s="99" t="s">
        <v>4695</v>
      </c>
      <c r="C730" s="83">
        <v>294922</v>
      </c>
      <c r="D730" s="83">
        <v>294922</v>
      </c>
    </row>
    <row r="731" spans="1:4" ht="15.65" customHeight="1" outlineLevel="3" x14ac:dyDescent="0.35">
      <c r="A731" s="82" t="s">
        <v>851</v>
      </c>
      <c r="B731" s="99" t="s">
        <v>4695</v>
      </c>
      <c r="C731" s="83">
        <v>479777</v>
      </c>
      <c r="D731" s="83">
        <v>479777</v>
      </c>
    </row>
    <row r="732" spans="1:4" ht="15.65" customHeight="1" outlineLevel="3" x14ac:dyDescent="0.35">
      <c r="A732" s="82" t="s">
        <v>830</v>
      </c>
      <c r="B732" s="99" t="s">
        <v>4695</v>
      </c>
      <c r="C732" s="83">
        <v>367085</v>
      </c>
      <c r="D732" s="83">
        <v>367085</v>
      </c>
    </row>
    <row r="733" spans="1:4" ht="15.65" customHeight="1" outlineLevel="3" x14ac:dyDescent="0.35">
      <c r="A733" s="82" t="s">
        <v>830</v>
      </c>
      <c r="B733" s="99" t="s">
        <v>4695</v>
      </c>
      <c r="C733" s="83">
        <v>6000</v>
      </c>
      <c r="D733" s="83">
        <v>6000</v>
      </c>
    </row>
    <row r="734" spans="1:4" ht="15.65" customHeight="1" outlineLevel="3" x14ac:dyDescent="0.35">
      <c r="A734" s="82" t="s">
        <v>839</v>
      </c>
      <c r="B734" s="99" t="s">
        <v>4695</v>
      </c>
      <c r="C734" s="83">
        <v>2250835</v>
      </c>
      <c r="D734" s="83">
        <v>2250835</v>
      </c>
    </row>
    <row r="735" spans="1:4" ht="15.65" customHeight="1" outlineLevel="3" x14ac:dyDescent="0.35">
      <c r="A735" s="82" t="s">
        <v>862</v>
      </c>
      <c r="B735" s="99" t="s">
        <v>4695</v>
      </c>
      <c r="C735" s="83">
        <v>283085</v>
      </c>
      <c r="D735" s="83">
        <v>283085</v>
      </c>
    </row>
    <row r="736" spans="1:4" ht="15.65" customHeight="1" outlineLevel="3" x14ac:dyDescent="0.35">
      <c r="A736" s="82" t="s">
        <v>865</v>
      </c>
      <c r="B736" s="99" t="s">
        <v>4695</v>
      </c>
      <c r="C736" s="83">
        <v>615341</v>
      </c>
      <c r="D736" s="83">
        <v>615341</v>
      </c>
    </row>
    <row r="737" spans="1:4" ht="15.65" customHeight="1" outlineLevel="3" x14ac:dyDescent="0.35">
      <c r="A737" s="82" t="s">
        <v>865</v>
      </c>
      <c r="B737" s="99" t="s">
        <v>4695</v>
      </c>
      <c r="C737" s="83">
        <v>6000</v>
      </c>
      <c r="D737" s="83">
        <v>6000</v>
      </c>
    </row>
    <row r="738" spans="1:4" ht="15.65" customHeight="1" outlineLevel="3" x14ac:dyDescent="0.35">
      <c r="A738" s="84" t="s">
        <v>4643</v>
      </c>
      <c r="B738" s="221" t="s">
        <v>4629</v>
      </c>
      <c r="C738" s="96">
        <v>59242335</v>
      </c>
      <c r="D738" s="96">
        <v>59242335</v>
      </c>
    </row>
    <row r="739" spans="1:4" ht="15.65" customHeight="1" outlineLevel="3" x14ac:dyDescent="0.35">
      <c r="A739" s="84"/>
      <c r="B739" s="221"/>
      <c r="C739" s="96"/>
      <c r="D739" s="96"/>
    </row>
    <row r="740" spans="1:4" ht="15.65" customHeight="1" outlineLevel="3" x14ac:dyDescent="0.35">
      <c r="A740" s="82" t="s">
        <v>624</v>
      </c>
      <c r="B740" s="99" t="s">
        <v>608</v>
      </c>
      <c r="C740" s="83">
        <v>1011245</v>
      </c>
      <c r="D740" s="83">
        <v>1011245</v>
      </c>
    </row>
    <row r="741" spans="1:4" ht="15.65" customHeight="1" outlineLevel="3" x14ac:dyDescent="0.35">
      <c r="A741" s="82" t="s">
        <v>607</v>
      </c>
      <c r="B741" s="99" t="s">
        <v>608</v>
      </c>
      <c r="C741" s="83">
        <v>929165</v>
      </c>
      <c r="D741" s="83">
        <v>929165</v>
      </c>
    </row>
    <row r="742" spans="1:4" ht="15.65" customHeight="1" outlineLevel="3" x14ac:dyDescent="0.35">
      <c r="A742" s="82" t="s">
        <v>610</v>
      </c>
      <c r="B742" s="99" t="s">
        <v>608</v>
      </c>
      <c r="C742" s="83">
        <v>929165</v>
      </c>
      <c r="D742" s="83">
        <v>929165</v>
      </c>
    </row>
    <row r="743" spans="1:4" ht="15.65" customHeight="1" outlineLevel="3" x14ac:dyDescent="0.35">
      <c r="A743" s="82" t="s">
        <v>613</v>
      </c>
      <c r="B743" s="99" t="s">
        <v>608</v>
      </c>
      <c r="C743" s="83">
        <v>641885</v>
      </c>
      <c r="D743" s="83">
        <v>641885</v>
      </c>
    </row>
    <row r="744" spans="1:4" ht="15.65" customHeight="1" outlineLevel="3" x14ac:dyDescent="0.35">
      <c r="A744" s="82" t="s">
        <v>3639</v>
      </c>
      <c r="B744" s="99" t="s">
        <v>608</v>
      </c>
      <c r="C744" s="83">
        <v>164875</v>
      </c>
      <c r="D744" s="83">
        <v>164875</v>
      </c>
    </row>
    <row r="745" spans="1:4" ht="15.65" customHeight="1" outlineLevel="3" x14ac:dyDescent="0.35">
      <c r="A745" s="82" t="s">
        <v>3640</v>
      </c>
      <c r="B745" s="99" t="s">
        <v>608</v>
      </c>
      <c r="C745" s="83">
        <v>904310</v>
      </c>
      <c r="D745" s="83">
        <v>904310</v>
      </c>
    </row>
    <row r="746" spans="1:4" ht="15.65" customHeight="1" outlineLevel="3" x14ac:dyDescent="0.35">
      <c r="A746" s="82" t="s">
        <v>3641</v>
      </c>
      <c r="B746" s="99" t="s">
        <v>608</v>
      </c>
      <c r="C746" s="83">
        <v>411830</v>
      </c>
      <c r="D746" s="83">
        <v>411830</v>
      </c>
    </row>
    <row r="747" spans="1:4" ht="15.65" customHeight="1" outlineLevel="3" x14ac:dyDescent="0.35">
      <c r="A747" s="82" t="s">
        <v>3642</v>
      </c>
      <c r="B747" s="99" t="s">
        <v>608</v>
      </c>
      <c r="C747" s="83">
        <v>435739</v>
      </c>
      <c r="D747" s="83">
        <v>435739</v>
      </c>
    </row>
    <row r="748" spans="1:4" ht="15.65" customHeight="1" outlineLevel="3" x14ac:dyDescent="0.35">
      <c r="A748" s="82" t="s">
        <v>3643</v>
      </c>
      <c r="B748" s="99" t="s">
        <v>608</v>
      </c>
      <c r="C748" s="83">
        <v>658070</v>
      </c>
      <c r="D748" s="83">
        <v>658070</v>
      </c>
    </row>
    <row r="749" spans="1:4" ht="15.65" customHeight="1" outlineLevel="3" x14ac:dyDescent="0.35">
      <c r="A749" s="82" t="s">
        <v>618</v>
      </c>
      <c r="B749" s="99" t="s">
        <v>608</v>
      </c>
      <c r="C749" s="83">
        <v>832925</v>
      </c>
      <c r="D749" s="83">
        <v>832925</v>
      </c>
    </row>
    <row r="750" spans="1:4" ht="15.65" customHeight="1" outlineLevel="3" x14ac:dyDescent="0.35">
      <c r="A750" s="82" t="s">
        <v>618</v>
      </c>
      <c r="B750" s="99" t="s">
        <v>608</v>
      </c>
      <c r="C750" s="83">
        <v>1500000</v>
      </c>
      <c r="D750" s="83">
        <v>1500000</v>
      </c>
    </row>
    <row r="751" spans="1:4" ht="15.65" customHeight="1" outlineLevel="3" x14ac:dyDescent="0.35">
      <c r="A751" s="82" t="s">
        <v>619</v>
      </c>
      <c r="B751" s="99" t="s">
        <v>608</v>
      </c>
      <c r="C751" s="83">
        <v>1011245</v>
      </c>
      <c r="D751" s="83">
        <v>1011245</v>
      </c>
    </row>
    <row r="752" spans="1:4" ht="15.65" customHeight="1" outlineLevel="3" x14ac:dyDescent="0.35">
      <c r="A752" s="82" t="s">
        <v>625</v>
      </c>
      <c r="B752" s="99" t="s">
        <v>608</v>
      </c>
      <c r="C752" s="83">
        <v>929165</v>
      </c>
      <c r="D752" s="83">
        <v>929165</v>
      </c>
    </row>
    <row r="753" spans="1:4" ht="15.65" customHeight="1" outlineLevel="3" x14ac:dyDescent="0.35">
      <c r="A753" s="82" t="s">
        <v>627</v>
      </c>
      <c r="B753" s="99" t="s">
        <v>608</v>
      </c>
      <c r="C753" s="83">
        <v>1134365</v>
      </c>
      <c r="D753" s="83">
        <v>1134365</v>
      </c>
    </row>
    <row r="754" spans="1:4" ht="15.65" customHeight="1" outlineLevel="3" x14ac:dyDescent="0.35">
      <c r="A754" s="82" t="s">
        <v>629</v>
      </c>
      <c r="B754" s="99" t="s">
        <v>608</v>
      </c>
      <c r="C754" s="83">
        <v>1018231</v>
      </c>
      <c r="D754" s="83">
        <v>1018231</v>
      </c>
    </row>
    <row r="755" spans="1:4" ht="15.65" customHeight="1" outlineLevel="3" x14ac:dyDescent="0.35">
      <c r="A755" s="82" t="s">
        <v>631</v>
      </c>
      <c r="B755" s="99" t="s">
        <v>608</v>
      </c>
      <c r="C755" s="83">
        <v>1093325</v>
      </c>
      <c r="D755" s="83">
        <v>1093325</v>
      </c>
    </row>
    <row r="756" spans="1:4" ht="15.65" customHeight="1" outlineLevel="3" x14ac:dyDescent="0.35">
      <c r="A756" s="82" t="s">
        <v>3644</v>
      </c>
      <c r="B756" s="99" t="s">
        <v>608</v>
      </c>
      <c r="C756" s="83">
        <v>226435</v>
      </c>
      <c r="D756" s="83">
        <v>226435</v>
      </c>
    </row>
    <row r="757" spans="1:4" ht="15.65" customHeight="1" outlineLevel="3" x14ac:dyDescent="0.35">
      <c r="A757" s="82" t="s">
        <v>634</v>
      </c>
      <c r="B757" s="99" t="s">
        <v>608</v>
      </c>
      <c r="C757" s="83">
        <v>1035869</v>
      </c>
      <c r="D757" s="83">
        <v>1035869</v>
      </c>
    </row>
    <row r="758" spans="1:4" ht="15.65" customHeight="1" outlineLevel="3" x14ac:dyDescent="0.35">
      <c r="A758" s="82" t="s">
        <v>616</v>
      </c>
      <c r="B758" s="99" t="s">
        <v>608</v>
      </c>
      <c r="C758" s="83">
        <v>731942</v>
      </c>
      <c r="D758" s="83">
        <v>731942</v>
      </c>
    </row>
    <row r="759" spans="1:4" ht="15.65" customHeight="1" outlineLevel="3" x14ac:dyDescent="0.35">
      <c r="A759" s="82" t="s">
        <v>616</v>
      </c>
      <c r="B759" s="99" t="s">
        <v>608</v>
      </c>
      <c r="C759" s="83">
        <v>1352500</v>
      </c>
      <c r="D759" s="83">
        <v>1352500</v>
      </c>
    </row>
    <row r="760" spans="1:4" ht="15.65" customHeight="1" outlineLevel="3" x14ac:dyDescent="0.35">
      <c r="A760" s="82" t="s">
        <v>616</v>
      </c>
      <c r="B760" s="99" t="s">
        <v>608</v>
      </c>
      <c r="C760" s="83">
        <v>406290</v>
      </c>
      <c r="D760" s="83">
        <v>406290</v>
      </c>
    </row>
    <row r="761" spans="1:4" ht="15.65" customHeight="1" outlineLevel="3" x14ac:dyDescent="0.35">
      <c r="A761" s="82" t="s">
        <v>620</v>
      </c>
      <c r="B761" s="99" t="s">
        <v>608</v>
      </c>
      <c r="C761" s="83">
        <v>1158989</v>
      </c>
      <c r="D761" s="83">
        <v>1158989</v>
      </c>
    </row>
    <row r="762" spans="1:4" ht="15.65" customHeight="1" outlineLevel="3" x14ac:dyDescent="0.35">
      <c r="A762" s="82" t="s">
        <v>611</v>
      </c>
      <c r="B762" s="99" t="s">
        <v>608</v>
      </c>
      <c r="C762" s="83">
        <v>1044077</v>
      </c>
      <c r="D762" s="83">
        <v>1044077</v>
      </c>
    </row>
    <row r="763" spans="1:4" ht="15.65" customHeight="1" outlineLevel="3" x14ac:dyDescent="0.35">
      <c r="A763" s="82" t="s">
        <v>3645</v>
      </c>
      <c r="B763" s="99" t="s">
        <v>608</v>
      </c>
      <c r="C763" s="83">
        <v>395414</v>
      </c>
      <c r="D763" s="83">
        <v>395414</v>
      </c>
    </row>
    <row r="764" spans="1:4" ht="15.65" customHeight="1" outlineLevel="3" x14ac:dyDescent="0.35">
      <c r="A764" s="82" t="s">
        <v>622</v>
      </c>
      <c r="B764" s="99" t="s">
        <v>608</v>
      </c>
      <c r="C764" s="83">
        <v>1389220</v>
      </c>
      <c r="D764" s="83">
        <v>1389220</v>
      </c>
    </row>
    <row r="765" spans="1:4" ht="15.65" customHeight="1" outlineLevel="3" x14ac:dyDescent="0.35">
      <c r="A765" s="82" t="s">
        <v>3646</v>
      </c>
      <c r="B765" s="99" t="s">
        <v>608</v>
      </c>
      <c r="C765" s="83">
        <v>428246</v>
      </c>
      <c r="D765" s="83">
        <v>428246</v>
      </c>
    </row>
    <row r="766" spans="1:4" ht="15.65" customHeight="1" outlineLevel="3" x14ac:dyDescent="0.35">
      <c r="A766" s="82" t="s">
        <v>612</v>
      </c>
      <c r="B766" s="99" t="s">
        <v>608</v>
      </c>
      <c r="C766" s="83">
        <v>189016</v>
      </c>
      <c r="D766" s="83">
        <v>189016</v>
      </c>
    </row>
    <row r="767" spans="1:4" ht="15.65" customHeight="1" outlineLevel="3" x14ac:dyDescent="0.35">
      <c r="A767" s="82" t="s">
        <v>630</v>
      </c>
      <c r="B767" s="99" t="s">
        <v>608</v>
      </c>
      <c r="C767" s="83">
        <v>1339565</v>
      </c>
      <c r="D767" s="83">
        <v>1339565</v>
      </c>
    </row>
    <row r="768" spans="1:4" ht="15.65" customHeight="1" outlineLevel="3" x14ac:dyDescent="0.35">
      <c r="A768" s="82" t="s">
        <v>633</v>
      </c>
      <c r="B768" s="99" t="s">
        <v>608</v>
      </c>
      <c r="C768" s="83">
        <v>682925</v>
      </c>
      <c r="D768" s="83">
        <v>682925</v>
      </c>
    </row>
    <row r="769" spans="1:4" ht="15.65" customHeight="1" outlineLevel="3" x14ac:dyDescent="0.35">
      <c r="A769" s="82" t="s">
        <v>617</v>
      </c>
      <c r="B769" s="99" t="s">
        <v>608</v>
      </c>
      <c r="C769" s="83">
        <v>847085</v>
      </c>
      <c r="D769" s="83">
        <v>847085</v>
      </c>
    </row>
    <row r="770" spans="1:4" ht="15.65" customHeight="1" outlineLevel="3" x14ac:dyDescent="0.35">
      <c r="A770" s="82" t="s">
        <v>615</v>
      </c>
      <c r="B770" s="99" t="s">
        <v>608</v>
      </c>
      <c r="C770" s="83">
        <v>715757</v>
      </c>
      <c r="D770" s="83">
        <v>715757</v>
      </c>
    </row>
    <row r="771" spans="1:4" ht="15.65" customHeight="1" outlineLevel="3" x14ac:dyDescent="0.35">
      <c r="A771" s="82" t="s">
        <v>615</v>
      </c>
      <c r="B771" s="99" t="s">
        <v>608</v>
      </c>
      <c r="C771" s="83">
        <v>71136</v>
      </c>
      <c r="D771" s="83">
        <v>71136</v>
      </c>
    </row>
    <row r="772" spans="1:4" ht="15.65" customHeight="1" outlineLevel="3" x14ac:dyDescent="0.35">
      <c r="A772" s="82" t="s">
        <v>614</v>
      </c>
      <c r="B772" s="99" t="s">
        <v>608</v>
      </c>
      <c r="C772" s="83">
        <v>896333</v>
      </c>
      <c r="D772" s="83">
        <v>896333</v>
      </c>
    </row>
    <row r="773" spans="1:4" ht="15.65" customHeight="1" outlineLevel="3" x14ac:dyDescent="0.35">
      <c r="A773" s="82" t="s">
        <v>626</v>
      </c>
      <c r="B773" s="99" t="s">
        <v>608</v>
      </c>
      <c r="C773" s="83">
        <v>748589</v>
      </c>
      <c r="D773" s="83">
        <v>748589</v>
      </c>
    </row>
    <row r="774" spans="1:4" ht="15.65" customHeight="1" outlineLevel="3" x14ac:dyDescent="0.35">
      <c r="A774" s="82" t="s">
        <v>609</v>
      </c>
      <c r="B774" s="99" t="s">
        <v>608</v>
      </c>
      <c r="C774" s="83">
        <v>888125</v>
      </c>
      <c r="D774" s="83">
        <v>888125</v>
      </c>
    </row>
    <row r="775" spans="1:4" ht="15.65" customHeight="1" outlineLevel="3" x14ac:dyDescent="0.35">
      <c r="A775" s="82" t="s">
        <v>621</v>
      </c>
      <c r="B775" s="99" t="s">
        <v>608</v>
      </c>
      <c r="C775" s="83">
        <v>418839</v>
      </c>
      <c r="D775" s="83">
        <v>418839</v>
      </c>
    </row>
    <row r="776" spans="1:4" ht="15.65" customHeight="1" outlineLevel="3" x14ac:dyDescent="0.35">
      <c r="A776" s="82" t="s">
        <v>623</v>
      </c>
      <c r="B776" s="99" t="s">
        <v>608</v>
      </c>
      <c r="C776" s="83">
        <v>740381</v>
      </c>
      <c r="D776" s="83">
        <v>740381</v>
      </c>
    </row>
    <row r="777" spans="1:4" ht="15.65" customHeight="1" outlineLevel="3" x14ac:dyDescent="0.35">
      <c r="A777" s="82" t="s">
        <v>628</v>
      </c>
      <c r="B777" s="99" t="s">
        <v>608</v>
      </c>
      <c r="C777" s="83">
        <v>1208237</v>
      </c>
      <c r="D777" s="83">
        <v>1208237</v>
      </c>
    </row>
    <row r="778" spans="1:4" ht="15.65" customHeight="1" outlineLevel="3" x14ac:dyDescent="0.35">
      <c r="A778" s="82" t="s">
        <v>632</v>
      </c>
      <c r="B778" s="99" t="s">
        <v>608</v>
      </c>
      <c r="C778" s="83">
        <v>847085</v>
      </c>
      <c r="D778" s="83">
        <v>847085</v>
      </c>
    </row>
    <row r="779" spans="1:4" ht="15.65" customHeight="1" outlineLevel="3" x14ac:dyDescent="0.35">
      <c r="A779" s="82" t="s">
        <v>3647</v>
      </c>
      <c r="B779" s="99" t="s">
        <v>608</v>
      </c>
      <c r="C779" s="83">
        <v>370790</v>
      </c>
      <c r="D779" s="83">
        <v>370790</v>
      </c>
    </row>
    <row r="780" spans="1:4" ht="15.65" customHeight="1" outlineLevel="3" x14ac:dyDescent="0.35">
      <c r="A780" s="215" t="s">
        <v>4743</v>
      </c>
      <c r="B780" s="221" t="s">
        <v>4629</v>
      </c>
      <c r="C780" s="96">
        <v>31738385</v>
      </c>
      <c r="D780" s="96">
        <v>31738385</v>
      </c>
    </row>
    <row r="781" spans="1:4" ht="15.65" customHeight="1" outlineLevel="3" x14ac:dyDescent="0.35">
      <c r="A781" s="215"/>
      <c r="B781" s="221"/>
      <c r="C781" s="96"/>
      <c r="D781" s="96"/>
    </row>
    <row r="782" spans="1:4" ht="15.65" customHeight="1" outlineLevel="3" x14ac:dyDescent="0.35">
      <c r="A782" s="82" t="s">
        <v>695</v>
      </c>
      <c r="B782" s="99" t="s">
        <v>686</v>
      </c>
      <c r="C782" s="83">
        <v>276600</v>
      </c>
      <c r="D782" s="83">
        <v>276600</v>
      </c>
    </row>
    <row r="783" spans="1:4" ht="15.65" customHeight="1" outlineLevel="3" x14ac:dyDescent="0.35">
      <c r="A783" s="82" t="s">
        <v>695</v>
      </c>
      <c r="B783" s="99" t="s">
        <v>686</v>
      </c>
      <c r="C783" s="83">
        <v>75748</v>
      </c>
      <c r="D783" s="83">
        <v>75748</v>
      </c>
    </row>
    <row r="784" spans="1:4" ht="15.65" customHeight="1" outlineLevel="3" x14ac:dyDescent="0.35">
      <c r="A784" s="82" t="s">
        <v>691</v>
      </c>
      <c r="B784" s="99" t="s">
        <v>686</v>
      </c>
      <c r="C784" s="83">
        <v>579590</v>
      </c>
      <c r="D784" s="83">
        <v>579590</v>
      </c>
    </row>
    <row r="785" spans="1:4" ht="15.65" customHeight="1" outlineLevel="3" x14ac:dyDescent="0.35">
      <c r="A785" s="82" t="s">
        <v>3648</v>
      </c>
      <c r="B785" s="99" t="s">
        <v>686</v>
      </c>
      <c r="C785" s="83">
        <v>370496</v>
      </c>
      <c r="D785" s="83">
        <v>370496</v>
      </c>
    </row>
    <row r="786" spans="1:4" ht="15.65" customHeight="1" outlineLevel="3" x14ac:dyDescent="0.35">
      <c r="A786" s="82" t="s">
        <v>1971</v>
      </c>
      <c r="B786" s="99" t="s">
        <v>686</v>
      </c>
      <c r="C786" s="83">
        <v>144897</v>
      </c>
      <c r="D786" s="83">
        <v>144897</v>
      </c>
    </row>
    <row r="787" spans="1:4" ht="15.65" customHeight="1" outlineLevel="3" x14ac:dyDescent="0.35">
      <c r="A787" s="82" t="s">
        <v>688</v>
      </c>
      <c r="B787" s="99" t="s">
        <v>686</v>
      </c>
      <c r="C787" s="83">
        <v>690230</v>
      </c>
      <c r="D787" s="83">
        <v>690230</v>
      </c>
    </row>
    <row r="788" spans="1:4" ht="15.65" customHeight="1" outlineLevel="3" x14ac:dyDescent="0.35">
      <c r="A788" s="82" t="s">
        <v>693</v>
      </c>
      <c r="B788" s="99" t="s">
        <v>686</v>
      </c>
      <c r="C788" s="83">
        <v>862074</v>
      </c>
      <c r="D788" s="83">
        <v>862074</v>
      </c>
    </row>
    <row r="789" spans="1:4" ht="15.65" customHeight="1" outlineLevel="3" x14ac:dyDescent="0.35">
      <c r="A789" s="82" t="s">
        <v>696</v>
      </c>
      <c r="B789" s="99" t="s">
        <v>686</v>
      </c>
      <c r="C789" s="83">
        <v>316268</v>
      </c>
      <c r="D789" s="83">
        <v>316268</v>
      </c>
    </row>
    <row r="790" spans="1:4" ht="15.65" customHeight="1" outlineLevel="3" x14ac:dyDescent="0.35">
      <c r="A790" s="82" t="s">
        <v>696</v>
      </c>
      <c r="B790" s="99" t="s">
        <v>686</v>
      </c>
      <c r="C790" s="83">
        <v>103408</v>
      </c>
      <c r="D790" s="83">
        <v>103408</v>
      </c>
    </row>
    <row r="791" spans="1:4" ht="15.65" customHeight="1" outlineLevel="3" x14ac:dyDescent="0.35">
      <c r="A791" s="82" t="s">
        <v>697</v>
      </c>
      <c r="B791" s="99" t="s">
        <v>686</v>
      </c>
      <c r="C791" s="83">
        <v>489415</v>
      </c>
      <c r="D791" s="83">
        <v>489415</v>
      </c>
    </row>
    <row r="792" spans="1:4" ht="15.65" customHeight="1" outlineLevel="3" x14ac:dyDescent="0.35">
      <c r="A792" s="82" t="s">
        <v>685</v>
      </c>
      <c r="B792" s="99" t="s">
        <v>686</v>
      </c>
      <c r="C792" s="83">
        <v>579590</v>
      </c>
      <c r="D792" s="83">
        <v>579590</v>
      </c>
    </row>
    <row r="793" spans="1:4" ht="15.65" customHeight="1" outlineLevel="3" x14ac:dyDescent="0.35">
      <c r="A793" s="82" t="s">
        <v>687</v>
      </c>
      <c r="B793" s="99" t="s">
        <v>686</v>
      </c>
      <c r="C793" s="83">
        <v>690230</v>
      </c>
      <c r="D793" s="83">
        <v>690230</v>
      </c>
    </row>
    <row r="794" spans="1:4" ht="15.65" customHeight="1" outlineLevel="3" x14ac:dyDescent="0.35">
      <c r="A794" s="82" t="s">
        <v>690</v>
      </c>
      <c r="B794" s="99" t="s">
        <v>686</v>
      </c>
      <c r="C794" s="83">
        <v>1759028</v>
      </c>
      <c r="D794" s="83">
        <v>1759028</v>
      </c>
    </row>
    <row r="795" spans="1:4" ht="15.65" customHeight="1" outlineLevel="3" x14ac:dyDescent="0.35">
      <c r="A795" s="82" t="s">
        <v>692</v>
      </c>
      <c r="B795" s="99" t="s">
        <v>686</v>
      </c>
      <c r="C795" s="83">
        <v>1028806</v>
      </c>
      <c r="D795" s="83">
        <v>1028806</v>
      </c>
    </row>
    <row r="796" spans="1:4" ht="15.65" customHeight="1" outlineLevel="3" x14ac:dyDescent="0.35">
      <c r="A796" s="82" t="s">
        <v>694</v>
      </c>
      <c r="B796" s="99" t="s">
        <v>686</v>
      </c>
      <c r="C796" s="83">
        <v>763268</v>
      </c>
      <c r="D796" s="83">
        <v>763268</v>
      </c>
    </row>
    <row r="797" spans="1:4" ht="15.65" customHeight="1" outlineLevel="3" x14ac:dyDescent="0.35">
      <c r="A797" s="82" t="s">
        <v>689</v>
      </c>
      <c r="B797" s="99" t="s">
        <v>686</v>
      </c>
      <c r="C797" s="83">
        <v>690228</v>
      </c>
      <c r="D797" s="83">
        <v>690228</v>
      </c>
    </row>
    <row r="798" spans="1:4" ht="15.65" customHeight="1" outlineLevel="3" x14ac:dyDescent="0.35">
      <c r="A798" s="82" t="s">
        <v>698</v>
      </c>
      <c r="B798" s="99" t="s">
        <v>686</v>
      </c>
      <c r="C798" s="83">
        <v>634910</v>
      </c>
      <c r="D798" s="83">
        <v>634910</v>
      </c>
    </row>
    <row r="799" spans="1:4" ht="15.65" customHeight="1" outlineLevel="3" x14ac:dyDescent="0.35">
      <c r="A799" s="86" t="s">
        <v>861</v>
      </c>
      <c r="B799" s="223" t="s">
        <v>686</v>
      </c>
      <c r="C799" s="85">
        <v>892926</v>
      </c>
      <c r="D799" s="85">
        <v>892926</v>
      </c>
    </row>
    <row r="800" spans="1:4" ht="21.75" customHeight="1" outlineLevel="3" x14ac:dyDescent="0.35">
      <c r="A800" s="215" t="s">
        <v>4744</v>
      </c>
      <c r="B800" s="221" t="s">
        <v>4629</v>
      </c>
      <c r="C800" s="96">
        <v>10947712</v>
      </c>
      <c r="D800" s="96">
        <v>10947712</v>
      </c>
    </row>
    <row r="801" spans="1:4" ht="15.65" customHeight="1" outlineLevel="3" x14ac:dyDescent="0.35">
      <c r="A801" s="216" t="s">
        <v>4742</v>
      </c>
      <c r="B801" s="222" t="s">
        <v>4632</v>
      </c>
      <c r="C801" s="217">
        <v>101928432</v>
      </c>
      <c r="D801" s="217">
        <v>101928432</v>
      </c>
    </row>
    <row r="802" spans="1:4" ht="15.65" customHeight="1" outlineLevel="3" x14ac:dyDescent="0.35">
      <c r="A802" s="216"/>
      <c r="B802" s="222"/>
      <c r="C802" s="217"/>
      <c r="D802" s="217"/>
    </row>
    <row r="803" spans="1:4" ht="15.65" customHeight="1" outlineLevel="3" x14ac:dyDescent="0.35">
      <c r="A803" s="218" t="s">
        <v>4645</v>
      </c>
      <c r="B803" s="222"/>
      <c r="C803" s="217"/>
      <c r="D803" s="217"/>
    </row>
    <row r="804" spans="1:4" ht="49.5" customHeight="1" outlineLevel="3" x14ac:dyDescent="0.35">
      <c r="A804" s="82" t="s">
        <v>3649</v>
      </c>
      <c r="B804" s="99" t="s">
        <v>4745</v>
      </c>
      <c r="C804" s="83">
        <v>450000</v>
      </c>
      <c r="D804" s="83">
        <v>450000</v>
      </c>
    </row>
    <row r="805" spans="1:4" ht="55.5" customHeight="1" outlineLevel="3" x14ac:dyDescent="0.35">
      <c r="A805" s="82" t="s">
        <v>3650</v>
      </c>
      <c r="B805" s="99" t="s">
        <v>4745</v>
      </c>
      <c r="C805" s="83">
        <v>300000</v>
      </c>
      <c r="D805" s="83">
        <v>300000</v>
      </c>
    </row>
    <row r="806" spans="1:4" ht="63.75" customHeight="1" outlineLevel="3" x14ac:dyDescent="0.35">
      <c r="A806" s="82" t="s">
        <v>3651</v>
      </c>
      <c r="B806" s="99" t="s">
        <v>4745</v>
      </c>
      <c r="C806" s="83">
        <v>300000</v>
      </c>
      <c r="D806" s="83">
        <v>300000</v>
      </c>
    </row>
    <row r="807" spans="1:4" ht="45.75" customHeight="1" outlineLevel="3" x14ac:dyDescent="0.35">
      <c r="A807" s="82" t="s">
        <v>3652</v>
      </c>
      <c r="B807" s="99" t="s">
        <v>4745</v>
      </c>
      <c r="C807" s="83">
        <v>247670</v>
      </c>
      <c r="D807" s="83">
        <v>247670</v>
      </c>
    </row>
    <row r="808" spans="1:4" ht="44.25" customHeight="1" outlineLevel="3" x14ac:dyDescent="0.35">
      <c r="A808" s="82" t="s">
        <v>3653</v>
      </c>
      <c r="B808" s="99" t="s">
        <v>4745</v>
      </c>
      <c r="C808" s="83">
        <v>227031</v>
      </c>
      <c r="D808" s="83">
        <v>227031</v>
      </c>
    </row>
    <row r="809" spans="1:4" ht="38.25" customHeight="1" outlineLevel="3" x14ac:dyDescent="0.35">
      <c r="A809" s="82" t="s">
        <v>3654</v>
      </c>
      <c r="B809" s="99" t="s">
        <v>4745</v>
      </c>
      <c r="C809" s="83">
        <v>91918</v>
      </c>
      <c r="D809" s="83">
        <v>91918</v>
      </c>
    </row>
    <row r="810" spans="1:4" ht="15.65" customHeight="1" outlineLevel="3" x14ac:dyDescent="0.35">
      <c r="A810" s="82" t="s">
        <v>3654</v>
      </c>
      <c r="B810" s="99" t="s">
        <v>4745</v>
      </c>
      <c r="C810" s="83">
        <v>320000</v>
      </c>
      <c r="D810" s="83">
        <v>320000</v>
      </c>
    </row>
    <row r="811" spans="1:4" ht="15.65" customHeight="1" outlineLevel="3" x14ac:dyDescent="0.35">
      <c r="A811" s="82" t="s">
        <v>3655</v>
      </c>
      <c r="B811" s="99" t="s">
        <v>4745</v>
      </c>
      <c r="C811" s="83">
        <v>350000</v>
      </c>
      <c r="D811" s="83">
        <v>350000</v>
      </c>
    </row>
    <row r="812" spans="1:4" ht="15.65" customHeight="1" outlineLevel="3" x14ac:dyDescent="0.35">
      <c r="A812" s="82" t="s">
        <v>840</v>
      </c>
      <c r="B812" s="99" t="s">
        <v>4745</v>
      </c>
      <c r="C812" s="83">
        <v>1204550</v>
      </c>
      <c r="D812" s="83">
        <v>1204550</v>
      </c>
    </row>
    <row r="813" spans="1:4" ht="15.65" customHeight="1" outlineLevel="3" x14ac:dyDescent="0.35">
      <c r="A813" s="82" t="s">
        <v>821</v>
      </c>
      <c r="B813" s="99" t="s">
        <v>4745</v>
      </c>
      <c r="C813" s="83">
        <v>1238350</v>
      </c>
      <c r="D813" s="83">
        <v>1238350</v>
      </c>
    </row>
    <row r="814" spans="1:4" ht="15.65" customHeight="1" outlineLevel="3" x14ac:dyDescent="0.35">
      <c r="A814" s="82" t="s">
        <v>795</v>
      </c>
      <c r="B814" s="99" t="s">
        <v>4745</v>
      </c>
      <c r="C814" s="83">
        <v>15646244</v>
      </c>
      <c r="D814" s="83">
        <v>15646244</v>
      </c>
    </row>
    <row r="815" spans="1:4" ht="15.65" customHeight="1" outlineLevel="3" x14ac:dyDescent="0.35">
      <c r="A815" s="82" t="s">
        <v>795</v>
      </c>
      <c r="B815" s="99" t="s">
        <v>4745</v>
      </c>
      <c r="C815" s="83">
        <v>2000000</v>
      </c>
      <c r="D815" s="83">
        <v>2000000</v>
      </c>
    </row>
    <row r="816" spans="1:4" ht="15.65" customHeight="1" outlineLevel="3" x14ac:dyDescent="0.35">
      <c r="A816" s="82" t="s">
        <v>795</v>
      </c>
      <c r="B816" s="99" t="s">
        <v>4745</v>
      </c>
      <c r="C816" s="83">
        <v>123835</v>
      </c>
      <c r="D816" s="83">
        <v>123835</v>
      </c>
    </row>
    <row r="817" spans="1:4" ht="15.65" customHeight="1" outlineLevel="3" x14ac:dyDescent="0.35">
      <c r="A817" s="82" t="s">
        <v>1918</v>
      </c>
      <c r="B817" s="99" t="s">
        <v>4745</v>
      </c>
      <c r="C817" s="83">
        <v>495340</v>
      </c>
      <c r="D817" s="83">
        <v>495340</v>
      </c>
    </row>
    <row r="818" spans="1:4" ht="15.65" customHeight="1" outlineLevel="3" x14ac:dyDescent="0.35">
      <c r="A818" s="82" t="s">
        <v>845</v>
      </c>
      <c r="B818" s="99" t="s">
        <v>4745</v>
      </c>
      <c r="C818" s="83">
        <v>4394383</v>
      </c>
      <c r="D818" s="83">
        <v>4394383</v>
      </c>
    </row>
    <row r="819" spans="1:4" ht="15.65" customHeight="1" outlineLevel="3" x14ac:dyDescent="0.35">
      <c r="A819" s="82" t="s">
        <v>845</v>
      </c>
      <c r="B819" s="99" t="s">
        <v>4745</v>
      </c>
      <c r="C819" s="83">
        <v>150000</v>
      </c>
      <c r="D819" s="83">
        <v>150000</v>
      </c>
    </row>
    <row r="820" spans="1:4" ht="15.65" customHeight="1" outlineLevel="3" x14ac:dyDescent="0.35">
      <c r="A820" s="82" t="s">
        <v>854</v>
      </c>
      <c r="B820" s="99" t="s">
        <v>4745</v>
      </c>
      <c r="C820" s="83">
        <v>150000</v>
      </c>
      <c r="D820" s="83">
        <v>150000</v>
      </c>
    </row>
    <row r="821" spans="1:4" ht="15.65" customHeight="1" outlineLevel="3" x14ac:dyDescent="0.35">
      <c r="A821" s="82" t="s">
        <v>749</v>
      </c>
      <c r="B821" s="99" t="s">
        <v>4745</v>
      </c>
      <c r="C821" s="83">
        <v>1913760</v>
      </c>
      <c r="D821" s="83">
        <v>1913760</v>
      </c>
    </row>
    <row r="822" spans="1:4" ht="15.65" customHeight="1" outlineLevel="3" x14ac:dyDescent="0.35">
      <c r="A822" s="82" t="s">
        <v>765</v>
      </c>
      <c r="B822" s="99" t="s">
        <v>4745</v>
      </c>
      <c r="C822" s="83">
        <v>689948</v>
      </c>
      <c r="D822" s="83">
        <v>689948</v>
      </c>
    </row>
    <row r="823" spans="1:4" ht="15.65" customHeight="1" outlineLevel="3" x14ac:dyDescent="0.35">
      <c r="A823" s="82" t="s">
        <v>804</v>
      </c>
      <c r="B823" s="99" t="s">
        <v>4745</v>
      </c>
      <c r="C823" s="83">
        <v>875245</v>
      </c>
      <c r="D823" s="83">
        <v>875245</v>
      </c>
    </row>
    <row r="824" spans="1:4" ht="15.65" customHeight="1" outlineLevel="3" x14ac:dyDescent="0.35">
      <c r="A824" s="82" t="s">
        <v>744</v>
      </c>
      <c r="B824" s="99" t="s">
        <v>4745</v>
      </c>
      <c r="C824" s="83">
        <v>5497368</v>
      </c>
      <c r="D824" s="83">
        <v>5497368</v>
      </c>
    </row>
    <row r="825" spans="1:4" ht="15.65" customHeight="1" outlineLevel="3" x14ac:dyDescent="0.35">
      <c r="A825" s="82" t="s">
        <v>744</v>
      </c>
      <c r="B825" s="99" t="s">
        <v>4745</v>
      </c>
      <c r="C825" s="83">
        <v>43836</v>
      </c>
      <c r="D825" s="83">
        <v>43836</v>
      </c>
    </row>
    <row r="826" spans="1:4" ht="15.65" customHeight="1" outlineLevel="3" x14ac:dyDescent="0.35">
      <c r="A826" s="82" t="s">
        <v>744</v>
      </c>
      <c r="B826" s="99" t="s">
        <v>4745</v>
      </c>
      <c r="C826" s="83">
        <v>138936</v>
      </c>
      <c r="D826" s="83">
        <v>138936</v>
      </c>
    </row>
    <row r="827" spans="1:4" ht="15.65" customHeight="1" outlineLevel="3" x14ac:dyDescent="0.35">
      <c r="A827" s="82" t="s">
        <v>744</v>
      </c>
      <c r="B827" s="99" t="s">
        <v>4745</v>
      </c>
      <c r="C827" s="83">
        <v>43407</v>
      </c>
      <c r="D827" s="83">
        <v>43407</v>
      </c>
    </row>
    <row r="828" spans="1:4" ht="15.65" customHeight="1" outlineLevel="3" x14ac:dyDescent="0.35">
      <c r="A828" s="82" t="s">
        <v>750</v>
      </c>
      <c r="B828" s="99" t="s">
        <v>4745</v>
      </c>
      <c r="C828" s="83">
        <v>709210</v>
      </c>
      <c r="D828" s="83">
        <v>709210</v>
      </c>
    </row>
    <row r="829" spans="1:4" ht="15.65" customHeight="1" outlineLevel="3" x14ac:dyDescent="0.35">
      <c r="A829" s="82" t="s">
        <v>759</v>
      </c>
      <c r="B829" s="99" t="s">
        <v>4745</v>
      </c>
      <c r="C829" s="83">
        <v>6289455</v>
      </c>
      <c r="D829" s="83">
        <v>6289455</v>
      </c>
    </row>
    <row r="830" spans="1:4" ht="15.65" customHeight="1" outlineLevel="3" x14ac:dyDescent="0.35">
      <c r="A830" s="82" t="s">
        <v>759</v>
      </c>
      <c r="B830" s="99" t="s">
        <v>4745</v>
      </c>
      <c r="C830" s="83">
        <v>4500000</v>
      </c>
      <c r="D830" s="83">
        <v>4500000</v>
      </c>
    </row>
    <row r="831" spans="1:4" ht="15.65" customHeight="1" outlineLevel="2" x14ac:dyDescent="0.35">
      <c r="A831" s="82" t="s">
        <v>769</v>
      </c>
      <c r="B831" s="99" t="s">
        <v>4745</v>
      </c>
      <c r="C831" s="83">
        <v>4706540</v>
      </c>
      <c r="D831" s="83">
        <v>4706540</v>
      </c>
    </row>
    <row r="832" spans="1:4" ht="15.65" customHeight="1" outlineLevel="3" x14ac:dyDescent="0.35">
      <c r="A832" s="82" t="s">
        <v>773</v>
      </c>
      <c r="B832" s="99" t="s">
        <v>4745</v>
      </c>
      <c r="C832" s="83">
        <v>2195230</v>
      </c>
      <c r="D832" s="83">
        <v>2195230</v>
      </c>
    </row>
    <row r="833" spans="1:4" ht="15.65" customHeight="1" outlineLevel="3" x14ac:dyDescent="0.35">
      <c r="A833" s="82" t="s">
        <v>776</v>
      </c>
      <c r="B833" s="99" t="s">
        <v>4745</v>
      </c>
      <c r="C833" s="83">
        <v>3842058</v>
      </c>
      <c r="D833" s="83">
        <v>3842058</v>
      </c>
    </row>
    <row r="834" spans="1:4" ht="15.65" customHeight="1" outlineLevel="3" x14ac:dyDescent="0.35">
      <c r="A834" s="82" t="s">
        <v>702</v>
      </c>
      <c r="B834" s="99" t="s">
        <v>4745</v>
      </c>
      <c r="C834" s="83">
        <v>3918308</v>
      </c>
      <c r="D834" s="83">
        <v>3918308</v>
      </c>
    </row>
    <row r="835" spans="1:4" ht="15.65" customHeight="1" outlineLevel="3" x14ac:dyDescent="0.35">
      <c r="A835" s="82" t="s">
        <v>702</v>
      </c>
      <c r="B835" s="99" t="s">
        <v>4745</v>
      </c>
      <c r="C835" s="83">
        <v>53468</v>
      </c>
      <c r="D835" s="83">
        <v>53468</v>
      </c>
    </row>
    <row r="836" spans="1:4" ht="15.65" customHeight="1" outlineLevel="3" x14ac:dyDescent="0.35">
      <c r="A836" s="82" t="s">
        <v>702</v>
      </c>
      <c r="B836" s="99" t="s">
        <v>4745</v>
      </c>
      <c r="C836" s="83">
        <v>4500000</v>
      </c>
      <c r="D836" s="83">
        <v>4500000</v>
      </c>
    </row>
    <row r="837" spans="1:4" ht="15.65" customHeight="1" outlineLevel="3" x14ac:dyDescent="0.35">
      <c r="A837" s="82" t="s">
        <v>3656</v>
      </c>
      <c r="B837" s="99" t="s">
        <v>4745</v>
      </c>
      <c r="C837" s="83">
        <v>220000</v>
      </c>
      <c r="D837" s="83">
        <v>220000</v>
      </c>
    </row>
    <row r="838" spans="1:4" ht="15.65" customHeight="1" outlineLevel="3" x14ac:dyDescent="0.35">
      <c r="A838" s="82" t="s">
        <v>546</v>
      </c>
      <c r="B838" s="99" t="s">
        <v>4745</v>
      </c>
      <c r="C838" s="83">
        <v>290000</v>
      </c>
      <c r="D838" s="83">
        <v>290000</v>
      </c>
    </row>
    <row r="839" spans="1:4" ht="15.65" customHeight="1" outlineLevel="3" x14ac:dyDescent="0.35">
      <c r="A839" s="82" t="s">
        <v>831</v>
      </c>
      <c r="B839" s="99" t="s">
        <v>4745</v>
      </c>
      <c r="C839" s="83">
        <v>3028413</v>
      </c>
      <c r="D839" s="83">
        <v>3028413</v>
      </c>
    </row>
    <row r="840" spans="1:4" ht="15.65" customHeight="1" outlineLevel="3" x14ac:dyDescent="0.35">
      <c r="A840" s="82" t="s">
        <v>691</v>
      </c>
      <c r="B840" s="99" t="s">
        <v>4745</v>
      </c>
      <c r="C840" s="83">
        <v>862675</v>
      </c>
      <c r="D840" s="83">
        <v>862675</v>
      </c>
    </row>
    <row r="841" spans="1:4" ht="15.65" customHeight="1" outlineLevel="3" x14ac:dyDescent="0.35">
      <c r="A841" s="82" t="s">
        <v>709</v>
      </c>
      <c r="B841" s="99" t="s">
        <v>4745</v>
      </c>
      <c r="C841" s="83">
        <v>461540</v>
      </c>
      <c r="D841" s="83">
        <v>461540</v>
      </c>
    </row>
    <row r="842" spans="1:4" ht="15.65" customHeight="1" outlineLevel="3" x14ac:dyDescent="0.35">
      <c r="A842" s="82" t="s">
        <v>709</v>
      </c>
      <c r="B842" s="99" t="s">
        <v>4745</v>
      </c>
      <c r="C842" s="83">
        <v>20000</v>
      </c>
      <c r="D842" s="83">
        <v>20000</v>
      </c>
    </row>
    <row r="843" spans="1:4" ht="15.65" customHeight="1" outlineLevel="3" x14ac:dyDescent="0.35">
      <c r="A843" s="82" t="s">
        <v>714</v>
      </c>
      <c r="B843" s="99" t="s">
        <v>4745</v>
      </c>
      <c r="C843" s="83">
        <v>1044553</v>
      </c>
      <c r="D843" s="83">
        <v>1044553</v>
      </c>
    </row>
    <row r="844" spans="1:4" ht="15.65" customHeight="1" outlineLevel="3" x14ac:dyDescent="0.35">
      <c r="A844" s="82" t="s">
        <v>714</v>
      </c>
      <c r="B844" s="99" t="s">
        <v>4745</v>
      </c>
      <c r="C844" s="83">
        <v>123835</v>
      </c>
      <c r="D844" s="83">
        <v>123835</v>
      </c>
    </row>
    <row r="845" spans="1:4" ht="15.65" customHeight="1" outlineLevel="2" x14ac:dyDescent="0.35">
      <c r="A845" s="82" t="s">
        <v>727</v>
      </c>
      <c r="B845" s="99" t="s">
        <v>4745</v>
      </c>
      <c r="C845" s="83">
        <v>354605</v>
      </c>
      <c r="D845" s="83">
        <v>354605</v>
      </c>
    </row>
    <row r="846" spans="1:4" ht="15.65" customHeight="1" outlineLevel="3" x14ac:dyDescent="0.35">
      <c r="A846" s="82" t="s">
        <v>738</v>
      </c>
      <c r="B846" s="99" t="s">
        <v>4745</v>
      </c>
      <c r="C846" s="83">
        <v>602275</v>
      </c>
      <c r="D846" s="83">
        <v>602275</v>
      </c>
    </row>
    <row r="847" spans="1:4" ht="15.65" customHeight="1" outlineLevel="3" x14ac:dyDescent="0.35">
      <c r="A847" s="82" t="s">
        <v>738</v>
      </c>
      <c r="B847" s="99" t="s">
        <v>4745</v>
      </c>
      <c r="C847" s="83">
        <v>20000</v>
      </c>
      <c r="D847" s="83">
        <v>20000</v>
      </c>
    </row>
    <row r="848" spans="1:4" ht="15.65" customHeight="1" outlineLevel="3" x14ac:dyDescent="0.35">
      <c r="A848" s="82" t="s">
        <v>751</v>
      </c>
      <c r="B848" s="99" t="s">
        <v>4745</v>
      </c>
      <c r="C848" s="83">
        <v>354605</v>
      </c>
      <c r="D848" s="83">
        <v>354605</v>
      </c>
    </row>
    <row r="849" spans="1:4" ht="15.65" customHeight="1" outlineLevel="3" x14ac:dyDescent="0.35">
      <c r="A849" s="82" t="s">
        <v>756</v>
      </c>
      <c r="B849" s="99" t="s">
        <v>4745</v>
      </c>
      <c r="C849" s="83">
        <v>1364948</v>
      </c>
      <c r="D849" s="83">
        <v>1364948</v>
      </c>
    </row>
    <row r="850" spans="1:4" ht="15.65" customHeight="1" outlineLevel="3" x14ac:dyDescent="0.35">
      <c r="A850" s="82" t="s">
        <v>756</v>
      </c>
      <c r="B850" s="99" t="s">
        <v>4745</v>
      </c>
      <c r="C850" s="83">
        <v>30000</v>
      </c>
      <c r="D850" s="83">
        <v>30000</v>
      </c>
    </row>
    <row r="851" spans="1:4" ht="15.65" customHeight="1" outlineLevel="3" x14ac:dyDescent="0.35">
      <c r="A851" s="82" t="s">
        <v>766</v>
      </c>
      <c r="B851" s="99" t="s">
        <v>4745</v>
      </c>
      <c r="C851" s="83">
        <v>320805</v>
      </c>
      <c r="D851" s="83">
        <v>320805</v>
      </c>
    </row>
    <row r="852" spans="1:4" ht="15.65" customHeight="1" outlineLevel="3" x14ac:dyDescent="0.35">
      <c r="A852" s="82" t="s">
        <v>772</v>
      </c>
      <c r="B852" s="99" t="s">
        <v>4745</v>
      </c>
      <c r="C852" s="83">
        <v>442278</v>
      </c>
      <c r="D852" s="83">
        <v>442278</v>
      </c>
    </row>
    <row r="853" spans="1:4" ht="15.65" customHeight="1" outlineLevel="3" x14ac:dyDescent="0.35">
      <c r="A853" s="82" t="s">
        <v>790</v>
      </c>
      <c r="B853" s="99" t="s">
        <v>4745</v>
      </c>
      <c r="C853" s="83">
        <v>709210</v>
      </c>
      <c r="D853" s="83">
        <v>709210</v>
      </c>
    </row>
    <row r="854" spans="1:4" ht="15.65" customHeight="1" outlineLevel="3" x14ac:dyDescent="0.35">
      <c r="A854" s="82" t="s">
        <v>793</v>
      </c>
      <c r="B854" s="99" t="s">
        <v>4745</v>
      </c>
      <c r="C854" s="83">
        <v>1539893</v>
      </c>
      <c r="D854" s="83">
        <v>1539893</v>
      </c>
    </row>
    <row r="855" spans="1:4" ht="15.65" customHeight="1" outlineLevel="3" x14ac:dyDescent="0.35">
      <c r="A855" s="82" t="s">
        <v>793</v>
      </c>
      <c r="B855" s="99" t="s">
        <v>4745</v>
      </c>
      <c r="C855" s="83">
        <v>93654</v>
      </c>
      <c r="D855" s="83">
        <v>93654</v>
      </c>
    </row>
    <row r="856" spans="1:4" ht="15.65" customHeight="1" outlineLevel="3" x14ac:dyDescent="0.35">
      <c r="A856" s="82" t="s">
        <v>3657</v>
      </c>
      <c r="B856" s="99" t="s">
        <v>4745</v>
      </c>
      <c r="C856" s="83">
        <v>956880</v>
      </c>
      <c r="D856" s="83">
        <v>956880</v>
      </c>
    </row>
    <row r="857" spans="1:4" ht="15.65" customHeight="1" outlineLevel="3" x14ac:dyDescent="0.35">
      <c r="A857" s="82" t="s">
        <v>797</v>
      </c>
      <c r="B857" s="99" t="s">
        <v>4745</v>
      </c>
      <c r="C857" s="83">
        <v>1894495</v>
      </c>
      <c r="D857" s="83">
        <v>1894495</v>
      </c>
    </row>
    <row r="858" spans="1:4" ht="15.65" customHeight="1" outlineLevel="3" x14ac:dyDescent="0.35">
      <c r="A858" s="82" t="s">
        <v>797</v>
      </c>
      <c r="B858" s="99" t="s">
        <v>4745</v>
      </c>
      <c r="C858" s="83">
        <v>26737</v>
      </c>
      <c r="D858" s="83">
        <v>26737</v>
      </c>
    </row>
    <row r="859" spans="1:4" ht="15.65" customHeight="1" outlineLevel="3" x14ac:dyDescent="0.35">
      <c r="A859" s="82" t="s">
        <v>800</v>
      </c>
      <c r="B859" s="99" t="s">
        <v>4745</v>
      </c>
      <c r="C859" s="83">
        <v>1719899</v>
      </c>
      <c r="D859" s="83">
        <v>1719899</v>
      </c>
    </row>
    <row r="860" spans="1:4" ht="15.65" customHeight="1" outlineLevel="3" x14ac:dyDescent="0.35">
      <c r="A860" s="82" t="s">
        <v>800</v>
      </c>
      <c r="B860" s="99" t="s">
        <v>4745</v>
      </c>
      <c r="C860" s="83">
        <v>67627</v>
      </c>
      <c r="D860" s="83">
        <v>67627</v>
      </c>
    </row>
    <row r="861" spans="1:4" ht="15.65" customHeight="1" outlineLevel="3" x14ac:dyDescent="0.35">
      <c r="A861" s="82" t="s">
        <v>800</v>
      </c>
      <c r="B861" s="99" t="s">
        <v>4745</v>
      </c>
      <c r="C861" s="83">
        <v>100000</v>
      </c>
      <c r="D861" s="83">
        <v>100000</v>
      </c>
    </row>
    <row r="862" spans="1:4" ht="15.65" customHeight="1" outlineLevel="3" x14ac:dyDescent="0.35">
      <c r="A862" s="82" t="s">
        <v>801</v>
      </c>
      <c r="B862" s="99" t="s">
        <v>4745</v>
      </c>
      <c r="C862" s="83">
        <v>886269</v>
      </c>
      <c r="D862" s="83">
        <v>886269</v>
      </c>
    </row>
    <row r="863" spans="1:4" ht="15.65" customHeight="1" outlineLevel="3" x14ac:dyDescent="0.35">
      <c r="A863" s="82" t="s">
        <v>828</v>
      </c>
      <c r="B863" s="99" t="s">
        <v>4745</v>
      </c>
      <c r="C863" s="83">
        <v>461540</v>
      </c>
      <c r="D863" s="83">
        <v>461540</v>
      </c>
    </row>
    <row r="864" spans="1:4" ht="15.65" customHeight="1" outlineLevel="3" x14ac:dyDescent="0.35">
      <c r="A864" s="82" t="s">
        <v>710</v>
      </c>
      <c r="B864" s="99" t="s">
        <v>4745</v>
      </c>
      <c r="C864" s="83">
        <v>1947560</v>
      </c>
      <c r="D864" s="83">
        <v>1947560</v>
      </c>
    </row>
    <row r="865" spans="1:4" ht="15.65" customHeight="1" outlineLevel="3" x14ac:dyDescent="0.35">
      <c r="A865" s="82" t="s">
        <v>352</v>
      </c>
      <c r="B865" s="99" t="s">
        <v>4745</v>
      </c>
      <c r="C865" s="83">
        <v>4804404</v>
      </c>
      <c r="D865" s="83">
        <v>4804404</v>
      </c>
    </row>
    <row r="866" spans="1:4" ht="15.65" customHeight="1" outlineLevel="3" x14ac:dyDescent="0.35">
      <c r="A866" s="82" t="s">
        <v>352</v>
      </c>
      <c r="B866" s="99" t="s">
        <v>4745</v>
      </c>
      <c r="C866" s="83">
        <v>4500000</v>
      </c>
      <c r="D866" s="83">
        <v>4500000</v>
      </c>
    </row>
    <row r="867" spans="1:4" ht="15.65" customHeight="1" outlineLevel="3" x14ac:dyDescent="0.35">
      <c r="A867" s="82" t="s">
        <v>730</v>
      </c>
      <c r="B867" s="99" t="s">
        <v>4745</v>
      </c>
      <c r="C867" s="83">
        <v>1204550</v>
      </c>
      <c r="D867" s="83">
        <v>1204550</v>
      </c>
    </row>
    <row r="868" spans="1:4" ht="15.65" customHeight="1" outlineLevel="3" x14ac:dyDescent="0.35">
      <c r="A868" s="82" t="s">
        <v>735</v>
      </c>
      <c r="B868" s="99" t="s">
        <v>4745</v>
      </c>
      <c r="C868" s="83">
        <v>2763705</v>
      </c>
      <c r="D868" s="83">
        <v>2763705</v>
      </c>
    </row>
    <row r="869" spans="1:4" ht="15.65" customHeight="1" outlineLevel="3" x14ac:dyDescent="0.35">
      <c r="A869" s="82" t="s">
        <v>819</v>
      </c>
      <c r="B869" s="99" t="s">
        <v>4745</v>
      </c>
      <c r="C869" s="83">
        <v>449900</v>
      </c>
      <c r="D869" s="83">
        <v>449900</v>
      </c>
    </row>
    <row r="870" spans="1:4" ht="15.65" customHeight="1" outlineLevel="3" x14ac:dyDescent="0.35">
      <c r="A870" s="82" t="s">
        <v>823</v>
      </c>
      <c r="B870" s="99" t="s">
        <v>4745</v>
      </c>
      <c r="C870" s="83">
        <v>1119175</v>
      </c>
      <c r="D870" s="83">
        <v>1119175</v>
      </c>
    </row>
    <row r="871" spans="1:4" ht="15.65" customHeight="1" outlineLevel="3" x14ac:dyDescent="0.35">
      <c r="A871" s="82" t="s">
        <v>823</v>
      </c>
      <c r="B871" s="99" t="s">
        <v>4745</v>
      </c>
      <c r="C871" s="83">
        <v>30959</v>
      </c>
      <c r="D871" s="83">
        <v>30959</v>
      </c>
    </row>
    <row r="872" spans="1:4" ht="15.65" customHeight="1" outlineLevel="3" x14ac:dyDescent="0.35">
      <c r="A872" s="82" t="s">
        <v>823</v>
      </c>
      <c r="B872" s="99" t="s">
        <v>4745</v>
      </c>
      <c r="C872" s="83">
        <v>150000</v>
      </c>
      <c r="D872" s="83">
        <v>150000</v>
      </c>
    </row>
    <row r="873" spans="1:4" ht="15.65" customHeight="1" outlineLevel="3" x14ac:dyDescent="0.35">
      <c r="A873" s="82" t="s">
        <v>824</v>
      </c>
      <c r="B873" s="99" t="s">
        <v>4745</v>
      </c>
      <c r="C873" s="83">
        <v>247670</v>
      </c>
      <c r="D873" s="83">
        <v>247670</v>
      </c>
    </row>
    <row r="874" spans="1:4" ht="15.65" customHeight="1" outlineLevel="3" x14ac:dyDescent="0.35">
      <c r="A874" s="82" t="s">
        <v>844</v>
      </c>
      <c r="B874" s="99" t="s">
        <v>4745</v>
      </c>
      <c r="C874" s="83">
        <v>958500</v>
      </c>
      <c r="D874" s="83">
        <v>958500</v>
      </c>
    </row>
    <row r="875" spans="1:4" ht="15.65" customHeight="1" outlineLevel="3" x14ac:dyDescent="0.35">
      <c r="A875" s="82" t="s">
        <v>844</v>
      </c>
      <c r="B875" s="99" t="s">
        <v>4745</v>
      </c>
      <c r="C875" s="83">
        <v>150000</v>
      </c>
      <c r="D875" s="83">
        <v>150000</v>
      </c>
    </row>
    <row r="876" spans="1:4" ht="15.65" customHeight="1" outlineLevel="3" x14ac:dyDescent="0.35">
      <c r="A876" s="82" t="s">
        <v>846</v>
      </c>
      <c r="B876" s="99" t="s">
        <v>4745</v>
      </c>
      <c r="C876" s="83">
        <v>354605</v>
      </c>
      <c r="D876" s="83">
        <v>354605</v>
      </c>
    </row>
    <row r="877" spans="1:4" ht="15.65" customHeight="1" outlineLevel="3" x14ac:dyDescent="0.35">
      <c r="A877" s="82" t="s">
        <v>1905</v>
      </c>
      <c r="B877" s="99" t="s">
        <v>4745</v>
      </c>
      <c r="C877" s="83">
        <v>719210</v>
      </c>
      <c r="D877" s="83">
        <v>719210</v>
      </c>
    </row>
    <row r="878" spans="1:4" ht="15.65" customHeight="1" outlineLevel="3" x14ac:dyDescent="0.35">
      <c r="A878" s="82" t="s">
        <v>726</v>
      </c>
      <c r="B878" s="99" t="s">
        <v>4745</v>
      </c>
      <c r="C878" s="83">
        <v>2054495</v>
      </c>
      <c r="D878" s="83">
        <v>2054495</v>
      </c>
    </row>
    <row r="879" spans="1:4" ht="15.65" customHeight="1" outlineLevel="3" x14ac:dyDescent="0.35">
      <c r="A879" s="82" t="s">
        <v>736</v>
      </c>
      <c r="B879" s="99" t="s">
        <v>4745</v>
      </c>
      <c r="C879" s="83">
        <v>605275</v>
      </c>
      <c r="D879" s="83">
        <v>605275</v>
      </c>
    </row>
    <row r="880" spans="1:4" ht="15.65" customHeight="1" outlineLevel="3" x14ac:dyDescent="0.35">
      <c r="A880" s="82" t="s">
        <v>742</v>
      </c>
      <c r="B880" s="99" t="s">
        <v>4745</v>
      </c>
      <c r="C880" s="83">
        <v>155572</v>
      </c>
      <c r="D880" s="83">
        <v>155572</v>
      </c>
    </row>
    <row r="881" spans="1:4" ht="15.65" customHeight="1" outlineLevel="3" x14ac:dyDescent="0.35">
      <c r="A881" s="82" t="s">
        <v>742</v>
      </c>
      <c r="B881" s="99" t="s">
        <v>4745</v>
      </c>
      <c r="C881" s="83">
        <v>2322174</v>
      </c>
      <c r="D881" s="83">
        <v>2322174</v>
      </c>
    </row>
    <row r="882" spans="1:4" ht="15.65" customHeight="1" outlineLevel="3" x14ac:dyDescent="0.35">
      <c r="A882" s="82" t="s">
        <v>742</v>
      </c>
      <c r="B882" s="99" t="s">
        <v>4745</v>
      </c>
      <c r="C882" s="83">
        <v>120000</v>
      </c>
      <c r="D882" s="83">
        <v>120000</v>
      </c>
    </row>
    <row r="883" spans="1:4" ht="15.65" customHeight="1" outlineLevel="3" x14ac:dyDescent="0.35">
      <c r="A883" s="82" t="s">
        <v>3658</v>
      </c>
      <c r="B883" s="99" t="s">
        <v>4745</v>
      </c>
      <c r="C883" s="83">
        <v>40000</v>
      </c>
      <c r="D883" s="83">
        <v>40000</v>
      </c>
    </row>
    <row r="884" spans="1:4" ht="15.65" customHeight="1" outlineLevel="3" x14ac:dyDescent="0.35">
      <c r="A884" s="82" t="s">
        <v>3658</v>
      </c>
      <c r="B884" s="99" t="s">
        <v>4745</v>
      </c>
      <c r="C884" s="83">
        <v>2719933</v>
      </c>
      <c r="D884" s="83">
        <v>2719933</v>
      </c>
    </row>
    <row r="885" spans="1:4" ht="15.65" customHeight="1" outlineLevel="3" x14ac:dyDescent="0.35">
      <c r="A885" s="82" t="s">
        <v>768</v>
      </c>
      <c r="B885" s="99" t="s">
        <v>4745</v>
      </c>
      <c r="C885" s="83">
        <v>1211201</v>
      </c>
      <c r="D885" s="83">
        <v>1211201</v>
      </c>
    </row>
    <row r="886" spans="1:4" ht="15.65" customHeight="1" outlineLevel="3" x14ac:dyDescent="0.35">
      <c r="A886" s="82" t="s">
        <v>771</v>
      </c>
      <c r="B886" s="99" t="s">
        <v>4745</v>
      </c>
      <c r="C886" s="83">
        <v>1559155</v>
      </c>
      <c r="D886" s="83">
        <v>1559155</v>
      </c>
    </row>
    <row r="887" spans="1:4" ht="15.65" customHeight="1" outlineLevel="3" x14ac:dyDescent="0.35">
      <c r="A887" s="82" t="s">
        <v>774</v>
      </c>
      <c r="B887" s="99" t="s">
        <v>4745</v>
      </c>
      <c r="C887" s="83">
        <v>2088295</v>
      </c>
      <c r="D887" s="83">
        <v>2088295</v>
      </c>
    </row>
    <row r="888" spans="1:4" ht="15.65" customHeight="1" outlineLevel="3" x14ac:dyDescent="0.35">
      <c r="A888" s="82" t="s">
        <v>785</v>
      </c>
      <c r="B888" s="99" t="s">
        <v>4745</v>
      </c>
      <c r="C888" s="83">
        <v>2642979</v>
      </c>
      <c r="D888" s="83">
        <v>2642979</v>
      </c>
    </row>
    <row r="889" spans="1:4" ht="15.65" customHeight="1" outlineLevel="3" x14ac:dyDescent="0.35">
      <c r="A889" s="82" t="s">
        <v>815</v>
      </c>
      <c r="B889" s="99" t="s">
        <v>4745</v>
      </c>
      <c r="C889" s="83">
        <v>3492924</v>
      </c>
      <c r="D889" s="83">
        <v>3492924</v>
      </c>
    </row>
    <row r="890" spans="1:4" ht="15.65" customHeight="1" outlineLevel="3" x14ac:dyDescent="0.35">
      <c r="A890" s="82" t="s">
        <v>841</v>
      </c>
      <c r="B890" s="99" t="s">
        <v>4745</v>
      </c>
      <c r="C890" s="83">
        <v>120000</v>
      </c>
      <c r="D890" s="83">
        <v>120000</v>
      </c>
    </row>
    <row r="891" spans="1:4" ht="36" customHeight="1" outlineLevel="3" x14ac:dyDescent="0.35">
      <c r="A891" s="82" t="s">
        <v>841</v>
      </c>
      <c r="B891" s="99" t="s">
        <v>4745</v>
      </c>
      <c r="C891" s="83">
        <v>2548403</v>
      </c>
      <c r="D891" s="83">
        <v>2548403</v>
      </c>
    </row>
    <row r="892" spans="1:4" ht="27" customHeight="1" outlineLevel="3" x14ac:dyDescent="0.35">
      <c r="A892" s="82" t="s">
        <v>859</v>
      </c>
      <c r="B892" s="99" t="s">
        <v>4745</v>
      </c>
      <c r="C892" s="83">
        <v>1135145</v>
      </c>
      <c r="D892" s="83">
        <v>1135145</v>
      </c>
    </row>
    <row r="893" spans="1:4" ht="25.5" customHeight="1" outlineLevel="3" x14ac:dyDescent="0.35">
      <c r="A893" s="82" t="s">
        <v>713</v>
      </c>
      <c r="B893" s="99" t="s">
        <v>4745</v>
      </c>
      <c r="C893" s="83">
        <v>2462973</v>
      </c>
      <c r="D893" s="83">
        <v>2462973</v>
      </c>
    </row>
    <row r="894" spans="1:4" ht="32.25" customHeight="1" outlineLevel="3" x14ac:dyDescent="0.35">
      <c r="A894" s="82" t="s">
        <v>713</v>
      </c>
      <c r="B894" s="99" t="s">
        <v>4745</v>
      </c>
      <c r="C894" s="83">
        <v>88651</v>
      </c>
      <c r="D894" s="83">
        <v>88651</v>
      </c>
    </row>
    <row r="895" spans="1:4" ht="28" outlineLevel="2" x14ac:dyDescent="0.35">
      <c r="A895" s="82" t="s">
        <v>713</v>
      </c>
      <c r="B895" s="99" t="s">
        <v>4745</v>
      </c>
      <c r="C895" s="83">
        <v>103196</v>
      </c>
      <c r="D895" s="83">
        <v>103196</v>
      </c>
    </row>
    <row r="896" spans="1:4" ht="28" outlineLevel="1" x14ac:dyDescent="0.35">
      <c r="A896" s="82" t="s">
        <v>717</v>
      </c>
      <c r="B896" s="99" t="s">
        <v>4745</v>
      </c>
      <c r="C896" s="83">
        <v>956880</v>
      </c>
      <c r="D896" s="83">
        <v>956880</v>
      </c>
    </row>
    <row r="897" spans="1:4" ht="28" outlineLevel="3" x14ac:dyDescent="0.35">
      <c r="A897" s="82" t="s">
        <v>717</v>
      </c>
      <c r="B897" s="99" t="s">
        <v>4745</v>
      </c>
      <c r="C897" s="83">
        <v>61918</v>
      </c>
      <c r="D897" s="83">
        <v>61918</v>
      </c>
    </row>
    <row r="898" spans="1:4" ht="28" outlineLevel="3" x14ac:dyDescent="0.35">
      <c r="A898" s="82" t="s">
        <v>733</v>
      </c>
      <c r="B898" s="99" t="s">
        <v>4745</v>
      </c>
      <c r="C898" s="83">
        <v>689948</v>
      </c>
      <c r="D898" s="83">
        <v>689948</v>
      </c>
    </row>
    <row r="899" spans="1:4" ht="28" outlineLevel="3" x14ac:dyDescent="0.35">
      <c r="A899" s="82" t="s">
        <v>754</v>
      </c>
      <c r="B899" s="99" t="s">
        <v>4745</v>
      </c>
      <c r="C899" s="83">
        <v>956880</v>
      </c>
      <c r="D899" s="83">
        <v>956880</v>
      </c>
    </row>
    <row r="900" spans="1:4" ht="28" outlineLevel="3" x14ac:dyDescent="0.35">
      <c r="A900" s="82" t="s">
        <v>755</v>
      </c>
      <c r="B900" s="99" t="s">
        <v>4745</v>
      </c>
      <c r="C900" s="83">
        <v>1063815</v>
      </c>
      <c r="D900" s="83">
        <v>1063815</v>
      </c>
    </row>
    <row r="901" spans="1:4" ht="28" outlineLevel="3" x14ac:dyDescent="0.35">
      <c r="A901" s="82" t="s">
        <v>770</v>
      </c>
      <c r="B901" s="99" t="s">
        <v>4745</v>
      </c>
      <c r="C901" s="83">
        <v>442278</v>
      </c>
      <c r="D901" s="83">
        <v>442278</v>
      </c>
    </row>
    <row r="902" spans="1:4" ht="28" outlineLevel="3" x14ac:dyDescent="0.35">
      <c r="A902" s="82" t="s">
        <v>796</v>
      </c>
      <c r="B902" s="99" t="s">
        <v>4745</v>
      </c>
      <c r="C902" s="83">
        <v>4006011</v>
      </c>
      <c r="D902" s="83">
        <v>4006011</v>
      </c>
    </row>
    <row r="903" spans="1:4" ht="28" outlineLevel="3" x14ac:dyDescent="0.35">
      <c r="A903" s="82" t="s">
        <v>796</v>
      </c>
      <c r="B903" s="99" t="s">
        <v>4745</v>
      </c>
      <c r="C903" s="83">
        <v>123835</v>
      </c>
      <c r="D903" s="83">
        <v>123835</v>
      </c>
    </row>
    <row r="904" spans="1:4" ht="28" outlineLevel="3" x14ac:dyDescent="0.35">
      <c r="A904" s="82" t="s">
        <v>798</v>
      </c>
      <c r="B904" s="99" t="s">
        <v>4745</v>
      </c>
      <c r="C904" s="83">
        <v>730466</v>
      </c>
      <c r="D904" s="83">
        <v>730466</v>
      </c>
    </row>
    <row r="905" spans="1:4" ht="28" outlineLevel="3" x14ac:dyDescent="0.35">
      <c r="A905" s="82" t="s">
        <v>799</v>
      </c>
      <c r="B905" s="99" t="s">
        <v>4745</v>
      </c>
      <c r="C905" s="83">
        <v>615630</v>
      </c>
      <c r="D905" s="83">
        <v>615630</v>
      </c>
    </row>
    <row r="906" spans="1:4" ht="28" outlineLevel="3" x14ac:dyDescent="0.35">
      <c r="A906" s="82" t="s">
        <v>802</v>
      </c>
      <c r="B906" s="99" t="s">
        <v>4745</v>
      </c>
      <c r="C906" s="83">
        <v>2676779</v>
      </c>
      <c r="D906" s="83">
        <v>2676779</v>
      </c>
    </row>
    <row r="907" spans="1:4" ht="28" outlineLevel="3" x14ac:dyDescent="0.35">
      <c r="A907" s="82" t="s">
        <v>805</v>
      </c>
      <c r="B907" s="99" t="s">
        <v>4745</v>
      </c>
      <c r="C907" s="83">
        <v>1399158</v>
      </c>
      <c r="D907" s="83">
        <v>1399158</v>
      </c>
    </row>
    <row r="908" spans="1:4" ht="28" outlineLevel="3" x14ac:dyDescent="0.35">
      <c r="A908" s="82" t="s">
        <v>807</v>
      </c>
      <c r="B908" s="99" t="s">
        <v>4745</v>
      </c>
      <c r="C908" s="83">
        <v>940369</v>
      </c>
      <c r="D908" s="83">
        <v>940369</v>
      </c>
    </row>
    <row r="909" spans="1:4" ht="28" outlineLevel="3" x14ac:dyDescent="0.35">
      <c r="A909" s="82" t="s">
        <v>807</v>
      </c>
      <c r="B909" s="99" t="s">
        <v>4745</v>
      </c>
      <c r="C909" s="83">
        <v>88651</v>
      </c>
      <c r="D909" s="83">
        <v>88651</v>
      </c>
    </row>
    <row r="910" spans="1:4" ht="28" outlineLevel="3" x14ac:dyDescent="0.35">
      <c r="A910" s="82" t="s">
        <v>808</v>
      </c>
      <c r="B910" s="99" t="s">
        <v>4745</v>
      </c>
      <c r="C910" s="83">
        <v>709210</v>
      </c>
      <c r="D910" s="83">
        <v>709210</v>
      </c>
    </row>
    <row r="911" spans="1:4" ht="28" outlineLevel="3" x14ac:dyDescent="0.35">
      <c r="A911" s="82" t="s">
        <v>827</v>
      </c>
      <c r="B911" s="99" t="s">
        <v>4745</v>
      </c>
      <c r="C911" s="83">
        <v>1170750</v>
      </c>
      <c r="D911" s="83">
        <v>1170750</v>
      </c>
    </row>
    <row r="912" spans="1:4" ht="28" outlineLevel="3" x14ac:dyDescent="0.35">
      <c r="A912" s="82" t="s">
        <v>853</v>
      </c>
      <c r="B912" s="99" t="s">
        <v>4745</v>
      </c>
      <c r="C912" s="83">
        <v>602275</v>
      </c>
      <c r="D912" s="83">
        <v>602275</v>
      </c>
    </row>
    <row r="913" spans="1:4" ht="28" outlineLevel="3" x14ac:dyDescent="0.35">
      <c r="A913" s="82" t="s">
        <v>853</v>
      </c>
      <c r="B913" s="99" t="s">
        <v>4745</v>
      </c>
      <c r="C913" s="83">
        <v>120000</v>
      </c>
      <c r="D913" s="83">
        <v>120000</v>
      </c>
    </row>
    <row r="914" spans="1:4" ht="28" outlineLevel="3" x14ac:dyDescent="0.35">
      <c r="A914" s="82" t="s">
        <v>732</v>
      </c>
      <c r="B914" s="99" t="s">
        <v>4745</v>
      </c>
      <c r="C914" s="83">
        <v>1879960</v>
      </c>
      <c r="D914" s="83">
        <v>1879960</v>
      </c>
    </row>
    <row r="915" spans="1:4" ht="28" outlineLevel="3" x14ac:dyDescent="0.35">
      <c r="A915" s="82" t="s">
        <v>712</v>
      </c>
      <c r="B915" s="99" t="s">
        <v>4745</v>
      </c>
      <c r="C915" s="83">
        <v>816145</v>
      </c>
      <c r="D915" s="83">
        <v>816145</v>
      </c>
    </row>
    <row r="916" spans="1:4" ht="28" outlineLevel="3" x14ac:dyDescent="0.35">
      <c r="A916" s="82" t="s">
        <v>719</v>
      </c>
      <c r="B916" s="99" t="s">
        <v>4745</v>
      </c>
      <c r="C916" s="83">
        <v>1559155</v>
      </c>
      <c r="D916" s="83">
        <v>1559155</v>
      </c>
    </row>
    <row r="917" spans="1:4" ht="28" outlineLevel="3" x14ac:dyDescent="0.35">
      <c r="A917" s="82" t="s">
        <v>803</v>
      </c>
      <c r="B917" s="99" t="s">
        <v>4745</v>
      </c>
      <c r="C917" s="83">
        <v>903818</v>
      </c>
      <c r="D917" s="83">
        <v>903818</v>
      </c>
    </row>
    <row r="918" spans="1:4" ht="28" outlineLevel="3" x14ac:dyDescent="0.35">
      <c r="A918" s="82" t="s">
        <v>806</v>
      </c>
      <c r="B918" s="99" t="s">
        <v>4745</v>
      </c>
      <c r="C918" s="83">
        <v>1506093</v>
      </c>
      <c r="D918" s="83">
        <v>1506093</v>
      </c>
    </row>
    <row r="919" spans="1:4" ht="28" outlineLevel="3" x14ac:dyDescent="0.35">
      <c r="A919" s="82" t="s">
        <v>718</v>
      </c>
      <c r="B919" s="99" t="s">
        <v>4745</v>
      </c>
      <c r="C919" s="83">
        <v>495340</v>
      </c>
      <c r="D919" s="83">
        <v>495340</v>
      </c>
    </row>
    <row r="920" spans="1:4" ht="16.149999999999999" customHeight="1" outlineLevel="3" x14ac:dyDescent="0.35">
      <c r="A920" s="82" t="s">
        <v>720</v>
      </c>
      <c r="B920" s="99" t="s">
        <v>4745</v>
      </c>
      <c r="C920" s="83">
        <v>602275</v>
      </c>
      <c r="D920" s="83">
        <v>602275</v>
      </c>
    </row>
    <row r="921" spans="1:4" ht="28" outlineLevel="3" x14ac:dyDescent="0.35">
      <c r="A921" s="82" t="s">
        <v>721</v>
      </c>
      <c r="B921" s="99" t="s">
        <v>4745</v>
      </c>
      <c r="C921" s="83">
        <v>602275</v>
      </c>
      <c r="D921" s="83">
        <v>602275</v>
      </c>
    </row>
    <row r="922" spans="1:4" ht="28" outlineLevel="3" x14ac:dyDescent="0.35">
      <c r="A922" s="82" t="s">
        <v>729</v>
      </c>
      <c r="B922" s="99" t="s">
        <v>4745</v>
      </c>
      <c r="C922" s="83">
        <v>602275</v>
      </c>
      <c r="D922" s="83">
        <v>602275</v>
      </c>
    </row>
    <row r="923" spans="1:4" ht="28" outlineLevel="3" x14ac:dyDescent="0.35">
      <c r="A923" s="82" t="s">
        <v>737</v>
      </c>
      <c r="B923" s="99" t="s">
        <v>4745</v>
      </c>
      <c r="C923" s="83">
        <v>602275</v>
      </c>
      <c r="D923" s="83">
        <v>602275</v>
      </c>
    </row>
    <row r="924" spans="1:4" ht="28" outlineLevel="3" x14ac:dyDescent="0.35">
      <c r="A924" s="82" t="s">
        <v>740</v>
      </c>
      <c r="B924" s="99" t="s">
        <v>4745</v>
      </c>
      <c r="C924" s="83">
        <v>495340</v>
      </c>
      <c r="D924" s="83">
        <v>495340</v>
      </c>
    </row>
    <row r="925" spans="1:4" ht="28" outlineLevel="3" x14ac:dyDescent="0.35">
      <c r="A925" s="82" t="s">
        <v>762</v>
      </c>
      <c r="B925" s="99" t="s">
        <v>4745</v>
      </c>
      <c r="C925" s="83">
        <v>956880</v>
      </c>
      <c r="D925" s="83">
        <v>956880</v>
      </c>
    </row>
    <row r="926" spans="1:4" ht="28" outlineLevel="3" x14ac:dyDescent="0.35">
      <c r="A926" s="82" t="s">
        <v>767</v>
      </c>
      <c r="B926" s="99" t="s">
        <v>4745</v>
      </c>
      <c r="C926" s="83">
        <v>354605</v>
      </c>
      <c r="D926" s="83">
        <v>354605</v>
      </c>
    </row>
    <row r="927" spans="1:4" ht="28" outlineLevel="3" x14ac:dyDescent="0.35">
      <c r="A927" s="82" t="s">
        <v>777</v>
      </c>
      <c r="B927" s="99" t="s">
        <v>4745</v>
      </c>
      <c r="C927" s="83">
        <v>602275</v>
      </c>
      <c r="D927" s="83">
        <v>602275</v>
      </c>
    </row>
    <row r="928" spans="1:4" ht="28" outlineLevel="3" x14ac:dyDescent="0.35">
      <c r="A928" s="82" t="s">
        <v>810</v>
      </c>
      <c r="B928" s="99" t="s">
        <v>4745</v>
      </c>
      <c r="C928" s="83">
        <v>956880</v>
      </c>
      <c r="D928" s="83">
        <v>956880</v>
      </c>
    </row>
    <row r="929" spans="1:4" ht="28" outlineLevel="3" x14ac:dyDescent="0.35">
      <c r="A929" s="82" t="s">
        <v>811</v>
      </c>
      <c r="B929" s="99" t="s">
        <v>4745</v>
      </c>
      <c r="C929" s="83">
        <v>7758319</v>
      </c>
      <c r="D929" s="83">
        <v>7758319</v>
      </c>
    </row>
    <row r="930" spans="1:4" ht="28" outlineLevel="2" x14ac:dyDescent="0.35">
      <c r="A930" s="82" t="s">
        <v>811</v>
      </c>
      <c r="B930" s="99" t="s">
        <v>4745</v>
      </c>
      <c r="C930" s="83">
        <v>185753</v>
      </c>
      <c r="D930" s="83">
        <v>185753</v>
      </c>
    </row>
    <row r="931" spans="1:4" ht="28" outlineLevel="3" x14ac:dyDescent="0.35">
      <c r="A931" s="82" t="s">
        <v>811</v>
      </c>
      <c r="B931" s="99" t="s">
        <v>4745</v>
      </c>
      <c r="C931" s="83">
        <v>1000000</v>
      </c>
      <c r="D931" s="83">
        <v>1000000</v>
      </c>
    </row>
    <row r="932" spans="1:4" ht="28" outlineLevel="3" x14ac:dyDescent="0.35">
      <c r="A932" s="82" t="s">
        <v>813</v>
      </c>
      <c r="B932" s="99" t="s">
        <v>4745</v>
      </c>
      <c r="C932" s="83">
        <v>602275</v>
      </c>
      <c r="D932" s="83">
        <v>602275</v>
      </c>
    </row>
    <row r="933" spans="1:4" ht="28" outlineLevel="3" x14ac:dyDescent="0.35">
      <c r="A933" s="82" t="s">
        <v>716</v>
      </c>
      <c r="B933" s="99" t="s">
        <v>4745</v>
      </c>
      <c r="C933" s="83">
        <v>709210</v>
      </c>
      <c r="D933" s="83">
        <v>709210</v>
      </c>
    </row>
    <row r="934" spans="1:4" ht="28" outlineLevel="3" x14ac:dyDescent="0.35">
      <c r="A934" s="82" t="s">
        <v>716</v>
      </c>
      <c r="B934" s="99" t="s">
        <v>4745</v>
      </c>
      <c r="C934" s="83">
        <v>20000</v>
      </c>
      <c r="D934" s="83">
        <v>20000</v>
      </c>
    </row>
    <row r="935" spans="1:4" ht="28" outlineLevel="3" x14ac:dyDescent="0.35">
      <c r="A935" s="82" t="s">
        <v>722</v>
      </c>
      <c r="B935" s="99" t="s">
        <v>4745</v>
      </c>
      <c r="C935" s="83">
        <v>354605</v>
      </c>
      <c r="D935" s="83">
        <v>354605</v>
      </c>
    </row>
    <row r="936" spans="1:4" ht="28" outlineLevel="3" x14ac:dyDescent="0.35">
      <c r="A936" s="82" t="s">
        <v>722</v>
      </c>
      <c r="B936" s="99" t="s">
        <v>4745</v>
      </c>
      <c r="C936" s="83">
        <v>20000</v>
      </c>
      <c r="D936" s="83">
        <v>20000</v>
      </c>
    </row>
    <row r="937" spans="1:4" ht="28" outlineLevel="3" x14ac:dyDescent="0.35">
      <c r="A937" s="82" t="s">
        <v>723</v>
      </c>
      <c r="B937" s="99" t="s">
        <v>4745</v>
      </c>
      <c r="C937" s="83">
        <v>354605</v>
      </c>
      <c r="D937" s="83">
        <v>354605</v>
      </c>
    </row>
    <row r="938" spans="1:4" ht="28" outlineLevel="3" x14ac:dyDescent="0.35">
      <c r="A938" s="82" t="s">
        <v>724</v>
      </c>
      <c r="B938" s="99" t="s">
        <v>4745</v>
      </c>
      <c r="C938" s="83">
        <v>1063815</v>
      </c>
      <c r="D938" s="83">
        <v>1063815</v>
      </c>
    </row>
    <row r="939" spans="1:4" ht="28" outlineLevel="3" x14ac:dyDescent="0.35">
      <c r="A939" s="82" t="s">
        <v>725</v>
      </c>
      <c r="B939" s="99" t="s">
        <v>4745</v>
      </c>
      <c r="C939" s="83">
        <v>602275</v>
      </c>
      <c r="D939" s="83">
        <v>602275</v>
      </c>
    </row>
    <row r="940" spans="1:4" ht="28" outlineLevel="3" x14ac:dyDescent="0.35">
      <c r="A940" s="82" t="s">
        <v>731</v>
      </c>
      <c r="B940" s="99" t="s">
        <v>4745</v>
      </c>
      <c r="C940" s="83">
        <v>1063815</v>
      </c>
      <c r="D940" s="83">
        <v>1063815</v>
      </c>
    </row>
    <row r="941" spans="1:4" ht="28" outlineLevel="3" x14ac:dyDescent="0.35">
      <c r="A941" s="82" t="s">
        <v>748</v>
      </c>
      <c r="B941" s="99" t="s">
        <v>4745</v>
      </c>
      <c r="C941" s="83">
        <v>1204550</v>
      </c>
      <c r="D941" s="83">
        <v>1204550</v>
      </c>
    </row>
    <row r="942" spans="1:4" ht="28" outlineLevel="3" x14ac:dyDescent="0.35">
      <c r="A942" s="82" t="s">
        <v>748</v>
      </c>
      <c r="B942" s="99" t="s">
        <v>4745</v>
      </c>
      <c r="C942" s="83">
        <v>20000</v>
      </c>
      <c r="D942" s="83">
        <v>20000</v>
      </c>
    </row>
    <row r="943" spans="1:4" ht="28" outlineLevel="3" x14ac:dyDescent="0.35">
      <c r="A943" s="82" t="s">
        <v>763</v>
      </c>
      <c r="B943" s="99" t="s">
        <v>4745</v>
      </c>
      <c r="C943" s="83">
        <v>461540</v>
      </c>
      <c r="D943" s="83">
        <v>461540</v>
      </c>
    </row>
    <row r="944" spans="1:4" ht="28" outlineLevel="3" x14ac:dyDescent="0.35">
      <c r="A944" s="82" t="s">
        <v>764</v>
      </c>
      <c r="B944" s="99" t="s">
        <v>4745</v>
      </c>
      <c r="C944" s="83">
        <v>461540</v>
      </c>
      <c r="D944" s="83">
        <v>461540</v>
      </c>
    </row>
    <row r="945" spans="1:4" ht="28" outlineLevel="3" x14ac:dyDescent="0.35">
      <c r="A945" s="82" t="s">
        <v>764</v>
      </c>
      <c r="B945" s="99" t="s">
        <v>4745</v>
      </c>
      <c r="C945" s="83">
        <v>61918</v>
      </c>
      <c r="D945" s="83">
        <v>61918</v>
      </c>
    </row>
    <row r="946" spans="1:4" ht="28" outlineLevel="3" x14ac:dyDescent="0.35">
      <c r="A946" s="82" t="s">
        <v>786</v>
      </c>
      <c r="B946" s="99" t="s">
        <v>4745</v>
      </c>
      <c r="C946" s="83">
        <v>689948</v>
      </c>
      <c r="D946" s="83">
        <v>689948</v>
      </c>
    </row>
    <row r="947" spans="1:4" ht="28" outlineLevel="3" x14ac:dyDescent="0.35">
      <c r="A947" s="82" t="s">
        <v>786</v>
      </c>
      <c r="B947" s="99" t="s">
        <v>4745</v>
      </c>
      <c r="C947" s="83">
        <v>31549</v>
      </c>
      <c r="D947" s="83">
        <v>31549</v>
      </c>
    </row>
    <row r="948" spans="1:4" ht="28" outlineLevel="3" x14ac:dyDescent="0.35">
      <c r="A948" s="82" t="s">
        <v>812</v>
      </c>
      <c r="B948" s="99" t="s">
        <v>4745</v>
      </c>
      <c r="C948" s="83">
        <v>956880</v>
      </c>
      <c r="D948" s="83">
        <v>956880</v>
      </c>
    </row>
    <row r="949" spans="1:4" ht="28" outlineLevel="3" x14ac:dyDescent="0.35">
      <c r="A949" s="82" t="s">
        <v>812</v>
      </c>
      <c r="B949" s="99" t="s">
        <v>4745</v>
      </c>
      <c r="C949" s="83">
        <v>26734</v>
      </c>
      <c r="D949" s="83">
        <v>26734</v>
      </c>
    </row>
    <row r="950" spans="1:4" ht="28" outlineLevel="3" x14ac:dyDescent="0.35">
      <c r="A950" s="82" t="s">
        <v>752</v>
      </c>
      <c r="B950" s="99" t="s">
        <v>4745</v>
      </c>
      <c r="C950" s="83">
        <v>915602</v>
      </c>
      <c r="D950" s="83">
        <v>915602</v>
      </c>
    </row>
    <row r="951" spans="1:4" ht="28" outlineLevel="3" x14ac:dyDescent="0.35">
      <c r="A951" s="82" t="s">
        <v>753</v>
      </c>
      <c r="B951" s="99" t="s">
        <v>4745</v>
      </c>
      <c r="C951" s="83">
        <v>709210</v>
      </c>
      <c r="D951" s="83">
        <v>709210</v>
      </c>
    </row>
    <row r="952" spans="1:4" ht="28" outlineLevel="3" x14ac:dyDescent="0.35">
      <c r="A952" s="82" t="s">
        <v>761</v>
      </c>
      <c r="B952" s="99" t="s">
        <v>4745</v>
      </c>
      <c r="C952" s="83">
        <v>1170750</v>
      </c>
      <c r="D952" s="83">
        <v>1170750</v>
      </c>
    </row>
    <row r="953" spans="1:4" ht="28" outlineLevel="3" x14ac:dyDescent="0.35">
      <c r="A953" s="82" t="s">
        <v>787</v>
      </c>
      <c r="B953" s="99" t="s">
        <v>4745</v>
      </c>
      <c r="C953" s="83">
        <v>602275</v>
      </c>
      <c r="D953" s="83">
        <v>602275</v>
      </c>
    </row>
    <row r="954" spans="1:4" ht="28" outlineLevel="3" x14ac:dyDescent="0.35">
      <c r="A954" s="82" t="s">
        <v>787</v>
      </c>
      <c r="B954" s="99" t="s">
        <v>4745</v>
      </c>
      <c r="C954" s="83">
        <v>26734</v>
      </c>
      <c r="D954" s="83">
        <v>26734</v>
      </c>
    </row>
    <row r="955" spans="1:4" ht="28" outlineLevel="3" x14ac:dyDescent="0.35">
      <c r="A955" s="82" t="s">
        <v>711</v>
      </c>
      <c r="B955" s="99" t="s">
        <v>4745</v>
      </c>
      <c r="C955" s="83">
        <v>602275</v>
      </c>
      <c r="D955" s="83">
        <v>602275</v>
      </c>
    </row>
    <row r="956" spans="1:4" ht="28" outlineLevel="3" x14ac:dyDescent="0.35">
      <c r="A956" s="82" t="s">
        <v>715</v>
      </c>
      <c r="B956" s="99" t="s">
        <v>4745</v>
      </c>
      <c r="C956" s="83">
        <v>1399158</v>
      </c>
      <c r="D956" s="83">
        <v>1399158</v>
      </c>
    </row>
    <row r="957" spans="1:4" ht="28" outlineLevel="3" x14ac:dyDescent="0.35">
      <c r="A957" s="82" t="s">
        <v>715</v>
      </c>
      <c r="B957" s="99" t="s">
        <v>4745</v>
      </c>
      <c r="C957" s="83">
        <v>20000</v>
      </c>
      <c r="D957" s="83">
        <v>20000</v>
      </c>
    </row>
    <row r="958" spans="1:4" ht="28" outlineLevel="3" x14ac:dyDescent="0.35">
      <c r="A958" s="82" t="s">
        <v>734</v>
      </c>
      <c r="B958" s="99" t="s">
        <v>4745</v>
      </c>
      <c r="C958" s="83">
        <v>1151488</v>
      </c>
      <c r="D958" s="83">
        <v>1151488</v>
      </c>
    </row>
    <row r="959" spans="1:4" ht="28" outlineLevel="3" x14ac:dyDescent="0.35">
      <c r="A959" s="82" t="s">
        <v>739</v>
      </c>
      <c r="B959" s="99" t="s">
        <v>4745</v>
      </c>
      <c r="C959" s="83">
        <v>461540</v>
      </c>
      <c r="D959" s="83">
        <v>461540</v>
      </c>
    </row>
    <row r="960" spans="1:4" ht="28" outlineLevel="3" x14ac:dyDescent="0.35">
      <c r="A960" s="82" t="s">
        <v>741</v>
      </c>
      <c r="B960" s="99" t="s">
        <v>4745</v>
      </c>
      <c r="C960" s="83">
        <v>937618</v>
      </c>
      <c r="D960" s="83">
        <v>937618</v>
      </c>
    </row>
    <row r="961" spans="1:4" ht="28" outlineLevel="3" x14ac:dyDescent="0.35">
      <c r="A961" s="82" t="s">
        <v>741</v>
      </c>
      <c r="B961" s="99" t="s">
        <v>4745</v>
      </c>
      <c r="C961" s="83">
        <v>20000</v>
      </c>
      <c r="D961" s="83">
        <v>20000</v>
      </c>
    </row>
    <row r="962" spans="1:4" ht="28" outlineLevel="3" x14ac:dyDescent="0.35">
      <c r="A962" s="82" t="s">
        <v>757</v>
      </c>
      <c r="B962" s="99" t="s">
        <v>4745</v>
      </c>
      <c r="C962" s="83">
        <v>602275</v>
      </c>
      <c r="D962" s="83">
        <v>602275</v>
      </c>
    </row>
    <row r="963" spans="1:4" ht="28" outlineLevel="3" x14ac:dyDescent="0.35">
      <c r="A963" s="82" t="s">
        <v>775</v>
      </c>
      <c r="B963" s="99" t="s">
        <v>4745</v>
      </c>
      <c r="C963" s="83">
        <v>602275</v>
      </c>
      <c r="D963" s="83">
        <v>602275</v>
      </c>
    </row>
    <row r="964" spans="1:4" ht="28" outlineLevel="3" x14ac:dyDescent="0.35">
      <c r="A964" s="82" t="s">
        <v>791</v>
      </c>
      <c r="B964" s="99" t="s">
        <v>4745</v>
      </c>
      <c r="C964" s="83">
        <v>709210</v>
      </c>
      <c r="D964" s="83">
        <v>709210</v>
      </c>
    </row>
    <row r="965" spans="1:4" ht="28" outlineLevel="3" x14ac:dyDescent="0.35">
      <c r="A965" s="82" t="s">
        <v>792</v>
      </c>
      <c r="B965" s="99" t="s">
        <v>4745</v>
      </c>
      <c r="C965" s="83">
        <v>461540</v>
      </c>
      <c r="D965" s="83">
        <v>461540</v>
      </c>
    </row>
    <row r="966" spans="1:4" ht="28" outlineLevel="3" x14ac:dyDescent="0.35">
      <c r="A966" s="82" t="s">
        <v>809</v>
      </c>
      <c r="B966" s="99" t="s">
        <v>4745</v>
      </c>
      <c r="C966" s="83">
        <v>956880</v>
      </c>
      <c r="D966" s="83">
        <v>956880</v>
      </c>
    </row>
    <row r="967" spans="1:4" ht="28" outlineLevel="3" x14ac:dyDescent="0.35">
      <c r="A967" s="82" t="s">
        <v>809</v>
      </c>
      <c r="B967" s="99" t="s">
        <v>4745</v>
      </c>
      <c r="C967" s="83">
        <v>45000</v>
      </c>
      <c r="D967" s="83">
        <v>45000</v>
      </c>
    </row>
    <row r="968" spans="1:4" ht="28" outlineLevel="3" x14ac:dyDescent="0.35">
      <c r="A968" s="82" t="s">
        <v>814</v>
      </c>
      <c r="B968" s="99" t="s">
        <v>4745</v>
      </c>
      <c r="C968" s="83">
        <v>2074504</v>
      </c>
      <c r="D968" s="83">
        <v>2074504</v>
      </c>
    </row>
    <row r="969" spans="1:4" ht="28" outlineLevel="3" x14ac:dyDescent="0.35">
      <c r="A969" s="82" t="s">
        <v>860</v>
      </c>
      <c r="B969" s="99" t="s">
        <v>4745</v>
      </c>
      <c r="C969" s="83">
        <v>709210</v>
      </c>
      <c r="D969" s="83">
        <v>709210</v>
      </c>
    </row>
    <row r="970" spans="1:4" ht="28" outlineLevel="3" x14ac:dyDescent="0.35">
      <c r="A970" s="82" t="s">
        <v>860</v>
      </c>
      <c r="B970" s="99" t="s">
        <v>4745</v>
      </c>
      <c r="C970" s="83">
        <v>40895</v>
      </c>
      <c r="D970" s="83">
        <v>40895</v>
      </c>
    </row>
    <row r="971" spans="1:4" ht="28" outlineLevel="3" x14ac:dyDescent="0.35">
      <c r="A971" s="82" t="s">
        <v>778</v>
      </c>
      <c r="B971" s="99" t="s">
        <v>4745</v>
      </c>
      <c r="C971" s="83">
        <v>2054495</v>
      </c>
      <c r="D971" s="83">
        <v>2054495</v>
      </c>
    </row>
    <row r="972" spans="1:4" ht="28" outlineLevel="3" x14ac:dyDescent="0.35">
      <c r="A972" s="82" t="s">
        <v>783</v>
      </c>
      <c r="B972" s="99" t="s">
        <v>4745</v>
      </c>
      <c r="C972" s="83">
        <v>352816</v>
      </c>
      <c r="D972" s="83">
        <v>352816</v>
      </c>
    </row>
    <row r="973" spans="1:4" ht="28" outlineLevel="3" x14ac:dyDescent="0.35">
      <c r="A973" s="82" t="s">
        <v>788</v>
      </c>
      <c r="B973" s="99" t="s">
        <v>4745</v>
      </c>
      <c r="C973" s="83">
        <v>5877328</v>
      </c>
      <c r="D973" s="83">
        <v>5877328</v>
      </c>
    </row>
    <row r="974" spans="1:4" ht="28" outlineLevel="3" x14ac:dyDescent="0.35">
      <c r="A974" s="82" t="s">
        <v>788</v>
      </c>
      <c r="B974" s="99" t="s">
        <v>4745</v>
      </c>
      <c r="C974" s="83">
        <v>150000</v>
      </c>
      <c r="D974" s="83">
        <v>150000</v>
      </c>
    </row>
    <row r="975" spans="1:4" ht="28" outlineLevel="3" x14ac:dyDescent="0.35">
      <c r="A975" s="82" t="s">
        <v>788</v>
      </c>
      <c r="B975" s="99" t="s">
        <v>4745</v>
      </c>
      <c r="C975" s="83">
        <v>61918</v>
      </c>
      <c r="D975" s="83">
        <v>61918</v>
      </c>
    </row>
    <row r="976" spans="1:4" ht="28" outlineLevel="3" x14ac:dyDescent="0.35">
      <c r="A976" s="82" t="s">
        <v>857</v>
      </c>
      <c r="B976" s="99" t="s">
        <v>4745</v>
      </c>
      <c r="C976" s="83">
        <v>2871384</v>
      </c>
      <c r="D976" s="83">
        <v>2871384</v>
      </c>
    </row>
    <row r="977" spans="1:4" ht="28" outlineLevel="3" x14ac:dyDescent="0.35">
      <c r="A977" s="82" t="s">
        <v>857</v>
      </c>
      <c r="B977" s="99" t="s">
        <v>4745</v>
      </c>
      <c r="C977" s="83">
        <v>800000</v>
      </c>
      <c r="D977" s="83">
        <v>800000</v>
      </c>
    </row>
    <row r="978" spans="1:4" outlineLevel="3" x14ac:dyDescent="0.35">
      <c r="A978" s="224" t="s">
        <v>4645</v>
      </c>
      <c r="B978" s="222" t="s">
        <v>4632</v>
      </c>
      <c r="C978" s="217">
        <v>204799590</v>
      </c>
      <c r="D978" s="217">
        <v>204799590</v>
      </c>
    </row>
    <row r="979" spans="1:4" outlineLevel="3" x14ac:dyDescent="0.35">
      <c r="A979" s="224"/>
      <c r="B979" s="222"/>
      <c r="C979" s="217"/>
      <c r="D979" s="217"/>
    </row>
    <row r="980" spans="1:4" outlineLevel="3" x14ac:dyDescent="0.35">
      <c r="A980" s="84" t="s">
        <v>4715</v>
      </c>
      <c r="B980" s="221"/>
      <c r="C980" s="83"/>
      <c r="D980" s="83"/>
    </row>
    <row r="981" spans="1:4" outlineLevel="3" x14ac:dyDescent="0.35">
      <c r="A981" s="82" t="s">
        <v>872</v>
      </c>
      <c r="B981" s="99" t="s">
        <v>869</v>
      </c>
      <c r="C981" s="83">
        <v>317196</v>
      </c>
      <c r="D981" s="83">
        <v>317196</v>
      </c>
    </row>
    <row r="982" spans="1:4" outlineLevel="3" x14ac:dyDescent="0.35">
      <c r="A982" s="82" t="s">
        <v>872</v>
      </c>
      <c r="B982" s="99" t="s">
        <v>869</v>
      </c>
      <c r="C982" s="83">
        <v>33264</v>
      </c>
      <c r="D982" s="83">
        <v>33264</v>
      </c>
    </row>
    <row r="983" spans="1:4" outlineLevel="3" x14ac:dyDescent="0.35">
      <c r="A983" s="82" t="s">
        <v>878</v>
      </c>
      <c r="B983" s="99" t="s">
        <v>869</v>
      </c>
      <c r="C983" s="83">
        <v>118800</v>
      </c>
      <c r="D983" s="83">
        <v>118800</v>
      </c>
    </row>
    <row r="984" spans="1:4" outlineLevel="3" x14ac:dyDescent="0.35">
      <c r="A984" s="82" t="s">
        <v>871</v>
      </c>
      <c r="B984" s="99" t="s">
        <v>869</v>
      </c>
      <c r="C984" s="83">
        <v>42768</v>
      </c>
      <c r="D984" s="83">
        <v>42768</v>
      </c>
    </row>
    <row r="985" spans="1:4" outlineLevel="3" x14ac:dyDescent="0.35">
      <c r="A985" s="82" t="s">
        <v>881</v>
      </c>
      <c r="B985" s="99" t="s">
        <v>869</v>
      </c>
      <c r="C985" s="83">
        <v>1188000</v>
      </c>
      <c r="D985" s="83">
        <v>1188000</v>
      </c>
    </row>
    <row r="986" spans="1:4" outlineLevel="3" x14ac:dyDescent="0.35">
      <c r="A986" s="82" t="s">
        <v>888</v>
      </c>
      <c r="B986" s="99" t="s">
        <v>869</v>
      </c>
      <c r="C986" s="83">
        <v>118800</v>
      </c>
      <c r="D986" s="83">
        <v>118800</v>
      </c>
    </row>
    <row r="987" spans="1:4" outlineLevel="3" x14ac:dyDescent="0.35">
      <c r="A987" s="82" t="s">
        <v>895</v>
      </c>
      <c r="B987" s="99" t="s">
        <v>869</v>
      </c>
      <c r="C987" s="83">
        <v>47520</v>
      </c>
      <c r="D987" s="83">
        <v>47520</v>
      </c>
    </row>
    <row r="988" spans="1:4" outlineLevel="3" x14ac:dyDescent="0.35">
      <c r="A988" s="82" t="s">
        <v>900</v>
      </c>
      <c r="B988" s="99" t="s">
        <v>869</v>
      </c>
      <c r="C988" s="83">
        <v>142560</v>
      </c>
      <c r="D988" s="83">
        <v>142560</v>
      </c>
    </row>
    <row r="989" spans="1:4" outlineLevel="3" x14ac:dyDescent="0.35">
      <c r="A989" s="82" t="s">
        <v>905</v>
      </c>
      <c r="B989" s="99" t="s">
        <v>869</v>
      </c>
      <c r="C989" s="83">
        <v>137808</v>
      </c>
      <c r="D989" s="83">
        <v>137808</v>
      </c>
    </row>
    <row r="990" spans="1:4" outlineLevel="3" x14ac:dyDescent="0.35">
      <c r="A990" s="82" t="s">
        <v>3659</v>
      </c>
      <c r="B990" s="99" t="s">
        <v>869</v>
      </c>
      <c r="C990" s="83">
        <v>27720</v>
      </c>
      <c r="D990" s="83">
        <v>27720</v>
      </c>
    </row>
    <row r="991" spans="1:4" outlineLevel="3" x14ac:dyDescent="0.35">
      <c r="A991" s="82" t="s">
        <v>923</v>
      </c>
      <c r="B991" s="99" t="s">
        <v>869</v>
      </c>
      <c r="C991" s="83">
        <v>108900</v>
      </c>
      <c r="D991" s="83">
        <v>108900</v>
      </c>
    </row>
    <row r="992" spans="1:4" outlineLevel="3" x14ac:dyDescent="0.35">
      <c r="A992" s="82" t="s">
        <v>925</v>
      </c>
      <c r="B992" s="99" t="s">
        <v>869</v>
      </c>
      <c r="C992" s="83">
        <v>106920</v>
      </c>
      <c r="D992" s="83">
        <v>106920</v>
      </c>
    </row>
    <row r="993" spans="1:4" outlineLevel="3" x14ac:dyDescent="0.35">
      <c r="A993" s="82" t="s">
        <v>949</v>
      </c>
      <c r="B993" s="99" t="s">
        <v>869</v>
      </c>
      <c r="C993" s="83">
        <v>90288</v>
      </c>
      <c r="D993" s="83">
        <v>90288</v>
      </c>
    </row>
    <row r="994" spans="1:4" outlineLevel="3" x14ac:dyDescent="0.35">
      <c r="A994" s="82" t="s">
        <v>928</v>
      </c>
      <c r="B994" s="99" t="s">
        <v>869</v>
      </c>
      <c r="C994" s="83">
        <v>125928</v>
      </c>
      <c r="D994" s="83">
        <v>125928</v>
      </c>
    </row>
    <row r="995" spans="1:4" outlineLevel="3" x14ac:dyDescent="0.35">
      <c r="A995" s="82" t="s">
        <v>945</v>
      </c>
      <c r="B995" s="99" t="s">
        <v>869</v>
      </c>
      <c r="C995" s="83">
        <v>229680</v>
      </c>
      <c r="D995" s="83">
        <v>229680</v>
      </c>
    </row>
    <row r="996" spans="1:4" outlineLevel="3" x14ac:dyDescent="0.35">
      <c r="A996" s="82" t="s">
        <v>891</v>
      </c>
      <c r="B996" s="99" t="s">
        <v>869</v>
      </c>
      <c r="C996" s="83">
        <v>166320</v>
      </c>
      <c r="D996" s="83">
        <v>166320</v>
      </c>
    </row>
    <row r="997" spans="1:4" outlineLevel="3" x14ac:dyDescent="0.35">
      <c r="A997" s="82" t="s">
        <v>3660</v>
      </c>
      <c r="B997" s="99" t="s">
        <v>869</v>
      </c>
      <c r="C997" s="83">
        <v>67518</v>
      </c>
      <c r="D997" s="83">
        <v>67518</v>
      </c>
    </row>
    <row r="998" spans="1:4" outlineLevel="3" x14ac:dyDescent="0.35">
      <c r="A998" s="82" t="s">
        <v>3661</v>
      </c>
      <c r="B998" s="99" t="s">
        <v>869</v>
      </c>
      <c r="C998" s="83">
        <v>50094</v>
      </c>
      <c r="D998" s="83">
        <v>50094</v>
      </c>
    </row>
    <row r="999" spans="1:4" outlineLevel="3" x14ac:dyDescent="0.35">
      <c r="A999" s="82" t="s">
        <v>934</v>
      </c>
      <c r="B999" s="99" t="s">
        <v>869</v>
      </c>
      <c r="C999" s="83">
        <v>356400</v>
      </c>
      <c r="D999" s="83">
        <v>356400</v>
      </c>
    </row>
    <row r="1000" spans="1:4" outlineLevel="3" x14ac:dyDescent="0.35">
      <c r="A1000" s="82" t="s">
        <v>899</v>
      </c>
      <c r="B1000" s="99" t="s">
        <v>869</v>
      </c>
      <c r="C1000" s="83">
        <v>316008</v>
      </c>
      <c r="D1000" s="83">
        <v>316008</v>
      </c>
    </row>
    <row r="1001" spans="1:4" outlineLevel="3" x14ac:dyDescent="0.35">
      <c r="A1001" s="82" t="s">
        <v>3662</v>
      </c>
      <c r="B1001" s="99" t="s">
        <v>869</v>
      </c>
      <c r="C1001" s="83">
        <v>411048</v>
      </c>
      <c r="D1001" s="83">
        <v>411048</v>
      </c>
    </row>
    <row r="1002" spans="1:4" outlineLevel="3" x14ac:dyDescent="0.35">
      <c r="A1002" s="82" t="s">
        <v>935</v>
      </c>
      <c r="B1002" s="99" t="s">
        <v>869</v>
      </c>
      <c r="C1002" s="83">
        <v>577368</v>
      </c>
      <c r="D1002" s="83">
        <v>577368</v>
      </c>
    </row>
    <row r="1003" spans="1:4" outlineLevel="3" x14ac:dyDescent="0.35">
      <c r="A1003" s="82" t="s">
        <v>942</v>
      </c>
      <c r="B1003" s="99" t="s">
        <v>869</v>
      </c>
      <c r="C1003" s="83">
        <v>384912</v>
      </c>
      <c r="D1003" s="83">
        <v>384912</v>
      </c>
    </row>
    <row r="1004" spans="1:4" outlineLevel="3" x14ac:dyDescent="0.35">
      <c r="A1004" s="82" t="s">
        <v>3663</v>
      </c>
      <c r="B1004" s="99" t="s">
        <v>869</v>
      </c>
      <c r="C1004" s="83">
        <v>165528</v>
      </c>
      <c r="D1004" s="83">
        <v>165528</v>
      </c>
    </row>
    <row r="1005" spans="1:4" outlineLevel="3" x14ac:dyDescent="0.35">
      <c r="A1005" s="82" t="s">
        <v>918</v>
      </c>
      <c r="B1005" s="99" t="s">
        <v>869</v>
      </c>
      <c r="C1005" s="83">
        <v>368280</v>
      </c>
      <c r="D1005" s="83">
        <v>368280</v>
      </c>
    </row>
    <row r="1006" spans="1:4" outlineLevel="3" x14ac:dyDescent="0.35">
      <c r="A1006" s="82" t="s">
        <v>3664</v>
      </c>
      <c r="B1006" s="99" t="s">
        <v>869</v>
      </c>
      <c r="C1006" s="83">
        <v>180576</v>
      </c>
      <c r="D1006" s="83">
        <v>180576</v>
      </c>
    </row>
    <row r="1007" spans="1:4" outlineLevel="3" x14ac:dyDescent="0.35">
      <c r="A1007" s="82" t="s">
        <v>3665</v>
      </c>
      <c r="B1007" s="99" t="s">
        <v>869</v>
      </c>
      <c r="C1007" s="83">
        <v>294624</v>
      </c>
      <c r="D1007" s="83">
        <v>294624</v>
      </c>
    </row>
    <row r="1008" spans="1:4" outlineLevel="3" x14ac:dyDescent="0.35">
      <c r="A1008" s="82" t="s">
        <v>920</v>
      </c>
      <c r="B1008" s="99" t="s">
        <v>869</v>
      </c>
      <c r="C1008" s="83">
        <v>80784</v>
      </c>
      <c r="D1008" s="83">
        <v>80784</v>
      </c>
    </row>
    <row r="1009" spans="1:4" outlineLevel="3" x14ac:dyDescent="0.35">
      <c r="A1009" s="82" t="s">
        <v>948</v>
      </c>
      <c r="B1009" s="99" t="s">
        <v>869</v>
      </c>
      <c r="C1009" s="83">
        <v>147312</v>
      </c>
      <c r="D1009" s="83">
        <v>147312</v>
      </c>
    </row>
    <row r="1010" spans="1:4" outlineLevel="3" x14ac:dyDescent="0.35">
      <c r="A1010" s="82" t="s">
        <v>873</v>
      </c>
      <c r="B1010" s="99" t="s">
        <v>869</v>
      </c>
      <c r="C1010" s="83">
        <v>123552</v>
      </c>
      <c r="D1010" s="83">
        <v>123552</v>
      </c>
    </row>
    <row r="1011" spans="1:4" outlineLevel="3" x14ac:dyDescent="0.35">
      <c r="A1011" s="82" t="s">
        <v>880</v>
      </c>
      <c r="B1011" s="99" t="s">
        <v>869</v>
      </c>
      <c r="C1011" s="83">
        <v>95832</v>
      </c>
      <c r="D1011" s="83">
        <v>95832</v>
      </c>
    </row>
    <row r="1012" spans="1:4" outlineLevel="3" x14ac:dyDescent="0.35">
      <c r="A1012" s="82" t="s">
        <v>886</v>
      </c>
      <c r="B1012" s="99" t="s">
        <v>869</v>
      </c>
      <c r="C1012" s="83">
        <v>748440</v>
      </c>
      <c r="D1012" s="83">
        <v>748440</v>
      </c>
    </row>
    <row r="1013" spans="1:4" outlineLevel="3" x14ac:dyDescent="0.35">
      <c r="A1013" s="82" t="s">
        <v>887</v>
      </c>
      <c r="B1013" s="99" t="s">
        <v>869</v>
      </c>
      <c r="C1013" s="83">
        <v>586872</v>
      </c>
      <c r="D1013" s="83">
        <v>586872</v>
      </c>
    </row>
    <row r="1014" spans="1:4" outlineLevel="2" x14ac:dyDescent="0.35">
      <c r="A1014" s="82" t="s">
        <v>270</v>
      </c>
      <c r="B1014" s="99" t="s">
        <v>869</v>
      </c>
      <c r="C1014" s="83">
        <v>211464</v>
      </c>
      <c r="D1014" s="83">
        <v>211464</v>
      </c>
    </row>
    <row r="1015" spans="1:4" outlineLevel="3" x14ac:dyDescent="0.35">
      <c r="A1015" s="82" t="s">
        <v>926</v>
      </c>
      <c r="B1015" s="99" t="s">
        <v>869</v>
      </c>
      <c r="C1015" s="83">
        <v>42768</v>
      </c>
      <c r="D1015" s="83">
        <v>42768</v>
      </c>
    </row>
    <row r="1016" spans="1:4" outlineLevel="3" x14ac:dyDescent="0.35">
      <c r="A1016" s="82" t="s">
        <v>933</v>
      </c>
      <c r="B1016" s="99" t="s">
        <v>869</v>
      </c>
      <c r="C1016" s="83">
        <v>29700</v>
      </c>
      <c r="D1016" s="83">
        <v>29700</v>
      </c>
    </row>
    <row r="1017" spans="1:4" outlineLevel="3" x14ac:dyDescent="0.35">
      <c r="A1017" s="82" t="s">
        <v>938</v>
      </c>
      <c r="B1017" s="99" t="s">
        <v>869</v>
      </c>
      <c r="C1017" s="83">
        <v>128304</v>
      </c>
      <c r="D1017" s="83">
        <v>128304</v>
      </c>
    </row>
    <row r="1018" spans="1:4" outlineLevel="3" x14ac:dyDescent="0.35">
      <c r="A1018" s="82" t="s">
        <v>939</v>
      </c>
      <c r="B1018" s="99" t="s">
        <v>869</v>
      </c>
      <c r="C1018" s="83">
        <v>209088</v>
      </c>
      <c r="D1018" s="83">
        <v>209088</v>
      </c>
    </row>
    <row r="1019" spans="1:4" outlineLevel="3" x14ac:dyDescent="0.35">
      <c r="A1019" s="82" t="s">
        <v>946</v>
      </c>
      <c r="B1019" s="99" t="s">
        <v>869</v>
      </c>
      <c r="C1019" s="83">
        <v>199584</v>
      </c>
      <c r="D1019" s="83">
        <v>199584</v>
      </c>
    </row>
    <row r="1020" spans="1:4" outlineLevel="3" x14ac:dyDescent="0.35">
      <c r="A1020" s="82" t="s">
        <v>874</v>
      </c>
      <c r="B1020" s="99" t="s">
        <v>869</v>
      </c>
      <c r="C1020" s="83">
        <v>190080</v>
      </c>
      <c r="D1020" s="83">
        <v>190080</v>
      </c>
    </row>
    <row r="1021" spans="1:4" outlineLevel="3" x14ac:dyDescent="0.35">
      <c r="A1021" s="82" t="s">
        <v>876</v>
      </c>
      <c r="B1021" s="99" t="s">
        <v>869</v>
      </c>
      <c r="C1021" s="83">
        <v>392040</v>
      </c>
      <c r="D1021" s="83">
        <v>392040</v>
      </c>
    </row>
    <row r="1022" spans="1:4" outlineLevel="3" x14ac:dyDescent="0.35">
      <c r="A1022" s="82" t="s">
        <v>877</v>
      </c>
      <c r="B1022" s="99" t="s">
        <v>869</v>
      </c>
      <c r="C1022" s="83">
        <v>23958</v>
      </c>
      <c r="D1022" s="83">
        <v>23958</v>
      </c>
    </row>
    <row r="1023" spans="1:4" outlineLevel="3" x14ac:dyDescent="0.35">
      <c r="A1023" s="82" t="s">
        <v>3666</v>
      </c>
      <c r="B1023" s="99" t="s">
        <v>869</v>
      </c>
      <c r="C1023" s="83">
        <v>437184</v>
      </c>
      <c r="D1023" s="83">
        <v>437184</v>
      </c>
    </row>
    <row r="1024" spans="1:4" outlineLevel="3" x14ac:dyDescent="0.35">
      <c r="A1024" s="82" t="s">
        <v>1141</v>
      </c>
      <c r="B1024" s="99" t="s">
        <v>869</v>
      </c>
      <c r="C1024" s="83">
        <v>20196</v>
      </c>
      <c r="D1024" s="83">
        <v>20196</v>
      </c>
    </row>
    <row r="1025" spans="1:4" outlineLevel="3" x14ac:dyDescent="0.35">
      <c r="A1025" s="82" t="s">
        <v>1141</v>
      </c>
      <c r="B1025" s="99" t="s">
        <v>869</v>
      </c>
      <c r="C1025" s="83">
        <v>11880</v>
      </c>
      <c r="D1025" s="83">
        <v>11880</v>
      </c>
    </row>
    <row r="1026" spans="1:4" outlineLevel="3" x14ac:dyDescent="0.35">
      <c r="A1026" s="82" t="s">
        <v>1141</v>
      </c>
      <c r="B1026" s="99" t="s">
        <v>869</v>
      </c>
      <c r="C1026" s="83">
        <v>47520</v>
      </c>
      <c r="D1026" s="83">
        <v>47520</v>
      </c>
    </row>
    <row r="1027" spans="1:4" outlineLevel="3" x14ac:dyDescent="0.35">
      <c r="A1027" s="82" t="s">
        <v>901</v>
      </c>
      <c r="B1027" s="99" t="s">
        <v>869</v>
      </c>
      <c r="C1027" s="83">
        <v>166320</v>
      </c>
      <c r="D1027" s="83">
        <v>166320</v>
      </c>
    </row>
    <row r="1028" spans="1:4" outlineLevel="3" x14ac:dyDescent="0.35">
      <c r="A1028" s="82" t="s">
        <v>1302</v>
      </c>
      <c r="B1028" s="99" t="s">
        <v>869</v>
      </c>
      <c r="C1028" s="83">
        <v>59400</v>
      </c>
      <c r="D1028" s="83">
        <v>59400</v>
      </c>
    </row>
    <row r="1029" spans="1:4" outlineLevel="3" x14ac:dyDescent="0.35">
      <c r="A1029" s="82" t="s">
        <v>3667</v>
      </c>
      <c r="B1029" s="99" t="s">
        <v>869</v>
      </c>
      <c r="C1029" s="83">
        <v>118800</v>
      </c>
      <c r="D1029" s="83">
        <v>118800</v>
      </c>
    </row>
    <row r="1030" spans="1:4" outlineLevel="3" x14ac:dyDescent="0.35">
      <c r="A1030" s="82" t="s">
        <v>931</v>
      </c>
      <c r="B1030" s="99" t="s">
        <v>869</v>
      </c>
      <c r="C1030" s="83">
        <v>142560</v>
      </c>
      <c r="D1030" s="83">
        <v>142560</v>
      </c>
    </row>
    <row r="1031" spans="1:4" outlineLevel="3" x14ac:dyDescent="0.35">
      <c r="A1031" s="82" t="s">
        <v>937</v>
      </c>
      <c r="B1031" s="99" t="s">
        <v>869</v>
      </c>
      <c r="C1031" s="83">
        <v>475200</v>
      </c>
      <c r="D1031" s="83">
        <v>475200</v>
      </c>
    </row>
    <row r="1032" spans="1:4" outlineLevel="3" x14ac:dyDescent="0.35">
      <c r="A1032" s="82" t="s">
        <v>947</v>
      </c>
      <c r="B1032" s="99" t="s">
        <v>869</v>
      </c>
      <c r="C1032" s="83">
        <v>213840</v>
      </c>
      <c r="D1032" s="83">
        <v>213840</v>
      </c>
    </row>
    <row r="1033" spans="1:4" outlineLevel="3" x14ac:dyDescent="0.35">
      <c r="A1033" s="82" t="s">
        <v>879</v>
      </c>
      <c r="B1033" s="99" t="s">
        <v>869</v>
      </c>
      <c r="C1033" s="83">
        <v>85536</v>
      </c>
      <c r="D1033" s="83">
        <v>85536</v>
      </c>
    </row>
    <row r="1034" spans="1:4" outlineLevel="3" x14ac:dyDescent="0.35">
      <c r="A1034" s="82" t="s">
        <v>889</v>
      </c>
      <c r="B1034" s="99" t="s">
        <v>869</v>
      </c>
      <c r="C1034" s="83">
        <v>180576</v>
      </c>
      <c r="D1034" s="83">
        <v>180576</v>
      </c>
    </row>
    <row r="1035" spans="1:4" outlineLevel="3" x14ac:dyDescent="0.35">
      <c r="A1035" s="82" t="s">
        <v>892</v>
      </c>
      <c r="B1035" s="99" t="s">
        <v>869</v>
      </c>
      <c r="C1035" s="83">
        <v>128502</v>
      </c>
      <c r="D1035" s="83">
        <v>128502</v>
      </c>
    </row>
    <row r="1036" spans="1:4" outlineLevel="3" x14ac:dyDescent="0.35">
      <c r="A1036" s="82" t="s">
        <v>3668</v>
      </c>
      <c r="B1036" s="99" t="s">
        <v>869</v>
      </c>
      <c r="C1036" s="83">
        <v>15048</v>
      </c>
      <c r="D1036" s="83">
        <v>15048</v>
      </c>
    </row>
    <row r="1037" spans="1:4" outlineLevel="3" x14ac:dyDescent="0.35">
      <c r="A1037" s="82" t="s">
        <v>904</v>
      </c>
      <c r="B1037" s="99" t="s">
        <v>869</v>
      </c>
      <c r="C1037" s="83">
        <v>49896</v>
      </c>
      <c r="D1037" s="83">
        <v>49896</v>
      </c>
    </row>
    <row r="1038" spans="1:4" outlineLevel="3" x14ac:dyDescent="0.35">
      <c r="A1038" s="82" t="s">
        <v>943</v>
      </c>
      <c r="B1038" s="99" t="s">
        <v>869</v>
      </c>
      <c r="C1038" s="83">
        <v>193446</v>
      </c>
      <c r="D1038" s="83">
        <v>193446</v>
      </c>
    </row>
    <row r="1039" spans="1:4" outlineLevel="3" x14ac:dyDescent="0.35">
      <c r="A1039" s="82" t="s">
        <v>944</v>
      </c>
      <c r="B1039" s="99" t="s">
        <v>869</v>
      </c>
      <c r="C1039" s="83">
        <v>84546</v>
      </c>
      <c r="D1039" s="83">
        <v>84546</v>
      </c>
    </row>
    <row r="1040" spans="1:4" outlineLevel="3" x14ac:dyDescent="0.35">
      <c r="A1040" s="82" t="s">
        <v>868</v>
      </c>
      <c r="B1040" s="99" t="s">
        <v>869</v>
      </c>
      <c r="C1040" s="83">
        <v>24156</v>
      </c>
      <c r="D1040" s="83">
        <v>24156</v>
      </c>
    </row>
    <row r="1041" spans="1:4" outlineLevel="3" x14ac:dyDescent="0.35">
      <c r="A1041" s="82" t="s">
        <v>870</v>
      </c>
      <c r="B1041" s="99" t="s">
        <v>869</v>
      </c>
      <c r="C1041" s="83">
        <v>42768</v>
      </c>
      <c r="D1041" s="83">
        <v>42768</v>
      </c>
    </row>
    <row r="1042" spans="1:4" outlineLevel="3" x14ac:dyDescent="0.35">
      <c r="A1042" s="82" t="s">
        <v>875</v>
      </c>
      <c r="B1042" s="99" t="s">
        <v>869</v>
      </c>
      <c r="C1042" s="83">
        <v>97416</v>
      </c>
      <c r="D1042" s="83">
        <v>97416</v>
      </c>
    </row>
    <row r="1043" spans="1:4" outlineLevel="3" x14ac:dyDescent="0.35">
      <c r="A1043" s="82" t="s">
        <v>882</v>
      </c>
      <c r="B1043" s="99" t="s">
        <v>869</v>
      </c>
      <c r="C1043" s="83">
        <v>23760</v>
      </c>
      <c r="D1043" s="83">
        <v>23760</v>
      </c>
    </row>
    <row r="1044" spans="1:4" outlineLevel="3" x14ac:dyDescent="0.35">
      <c r="A1044" s="82" t="s">
        <v>883</v>
      </c>
      <c r="B1044" s="99" t="s">
        <v>869</v>
      </c>
      <c r="C1044" s="83">
        <v>54648</v>
      </c>
      <c r="D1044" s="83">
        <v>54648</v>
      </c>
    </row>
    <row r="1045" spans="1:4" outlineLevel="3" x14ac:dyDescent="0.35">
      <c r="A1045" s="82" t="s">
        <v>884</v>
      </c>
      <c r="B1045" s="99" t="s">
        <v>869</v>
      </c>
      <c r="C1045" s="83">
        <v>102168</v>
      </c>
      <c r="D1045" s="83">
        <v>102168</v>
      </c>
    </row>
    <row r="1046" spans="1:4" outlineLevel="3" x14ac:dyDescent="0.35">
      <c r="A1046" s="82" t="s">
        <v>885</v>
      </c>
      <c r="B1046" s="99" t="s">
        <v>869</v>
      </c>
      <c r="C1046" s="83">
        <v>78408</v>
      </c>
      <c r="D1046" s="83">
        <v>78408</v>
      </c>
    </row>
    <row r="1047" spans="1:4" outlineLevel="3" x14ac:dyDescent="0.35">
      <c r="A1047" s="82" t="s">
        <v>890</v>
      </c>
      <c r="B1047" s="99" t="s">
        <v>869</v>
      </c>
      <c r="C1047" s="83">
        <v>66528</v>
      </c>
      <c r="D1047" s="83">
        <v>66528</v>
      </c>
    </row>
    <row r="1048" spans="1:4" outlineLevel="3" x14ac:dyDescent="0.35">
      <c r="A1048" s="82" t="s">
        <v>893</v>
      </c>
      <c r="B1048" s="99" t="s">
        <v>869</v>
      </c>
      <c r="C1048" s="83">
        <v>52272</v>
      </c>
      <c r="D1048" s="83">
        <v>52272</v>
      </c>
    </row>
    <row r="1049" spans="1:4" outlineLevel="3" x14ac:dyDescent="0.35">
      <c r="A1049" s="82" t="s">
        <v>894</v>
      </c>
      <c r="B1049" s="99" t="s">
        <v>869</v>
      </c>
      <c r="C1049" s="83">
        <v>85536</v>
      </c>
      <c r="D1049" s="83">
        <v>85536</v>
      </c>
    </row>
    <row r="1050" spans="1:4" outlineLevel="3" x14ac:dyDescent="0.35">
      <c r="A1050" s="82" t="s">
        <v>896</v>
      </c>
      <c r="B1050" s="99" t="s">
        <v>869</v>
      </c>
      <c r="C1050" s="83">
        <v>59400</v>
      </c>
      <c r="D1050" s="83">
        <v>59400</v>
      </c>
    </row>
    <row r="1051" spans="1:4" outlineLevel="3" x14ac:dyDescent="0.35">
      <c r="A1051" s="82" t="s">
        <v>897</v>
      </c>
      <c r="B1051" s="99" t="s">
        <v>869</v>
      </c>
      <c r="C1051" s="83">
        <v>42768</v>
      </c>
      <c r="D1051" s="83">
        <v>42768</v>
      </c>
    </row>
    <row r="1052" spans="1:4" outlineLevel="3" x14ac:dyDescent="0.35">
      <c r="A1052" s="82" t="s">
        <v>903</v>
      </c>
      <c r="B1052" s="99" t="s">
        <v>869</v>
      </c>
      <c r="C1052" s="83">
        <v>38016</v>
      </c>
      <c r="D1052" s="83">
        <v>38016</v>
      </c>
    </row>
    <row r="1053" spans="1:4" outlineLevel="3" x14ac:dyDescent="0.35">
      <c r="A1053" s="82" t="s">
        <v>906</v>
      </c>
      <c r="B1053" s="99" t="s">
        <v>869</v>
      </c>
      <c r="C1053" s="83">
        <v>40392</v>
      </c>
      <c r="D1053" s="83">
        <v>40392</v>
      </c>
    </row>
    <row r="1054" spans="1:4" outlineLevel="3" x14ac:dyDescent="0.35">
      <c r="A1054" s="82" t="s">
        <v>907</v>
      </c>
      <c r="B1054" s="99" t="s">
        <v>869</v>
      </c>
      <c r="C1054" s="83">
        <v>30888</v>
      </c>
      <c r="D1054" s="83">
        <v>30888</v>
      </c>
    </row>
    <row r="1055" spans="1:4" outlineLevel="3" x14ac:dyDescent="0.35">
      <c r="A1055" s="82" t="s">
        <v>908</v>
      </c>
      <c r="B1055" s="99" t="s">
        <v>869</v>
      </c>
      <c r="C1055" s="83">
        <v>83160</v>
      </c>
      <c r="D1055" s="83">
        <v>83160</v>
      </c>
    </row>
    <row r="1056" spans="1:4" outlineLevel="3" x14ac:dyDescent="0.35">
      <c r="A1056" s="82" t="s">
        <v>909</v>
      </c>
      <c r="B1056" s="99" t="s">
        <v>869</v>
      </c>
      <c r="C1056" s="83">
        <v>35640</v>
      </c>
      <c r="D1056" s="83">
        <v>35640</v>
      </c>
    </row>
    <row r="1057" spans="1:4" outlineLevel="3" x14ac:dyDescent="0.35">
      <c r="A1057" s="82" t="s">
        <v>911</v>
      </c>
      <c r="B1057" s="99" t="s">
        <v>869</v>
      </c>
      <c r="C1057" s="83">
        <v>125928</v>
      </c>
      <c r="D1057" s="83">
        <v>125928</v>
      </c>
    </row>
    <row r="1058" spans="1:4" outlineLevel="3" x14ac:dyDescent="0.35">
      <c r="A1058" s="82" t="s">
        <v>911</v>
      </c>
      <c r="B1058" s="99" t="s">
        <v>869</v>
      </c>
      <c r="C1058" s="83">
        <v>45540</v>
      </c>
      <c r="D1058" s="83">
        <v>45540</v>
      </c>
    </row>
    <row r="1059" spans="1:4" outlineLevel="3" x14ac:dyDescent="0.35">
      <c r="A1059" s="82" t="s">
        <v>912</v>
      </c>
      <c r="B1059" s="99" t="s">
        <v>869</v>
      </c>
      <c r="C1059" s="83">
        <v>45144</v>
      </c>
      <c r="D1059" s="83">
        <v>45144</v>
      </c>
    </row>
    <row r="1060" spans="1:4" outlineLevel="3" x14ac:dyDescent="0.35">
      <c r="A1060" s="82" t="s">
        <v>913</v>
      </c>
      <c r="B1060" s="99" t="s">
        <v>869</v>
      </c>
      <c r="C1060" s="83">
        <v>30888</v>
      </c>
      <c r="D1060" s="83">
        <v>30888</v>
      </c>
    </row>
    <row r="1061" spans="1:4" outlineLevel="3" x14ac:dyDescent="0.35">
      <c r="A1061" s="82" t="s">
        <v>914</v>
      </c>
      <c r="B1061" s="99" t="s">
        <v>869</v>
      </c>
      <c r="C1061" s="83">
        <v>19008</v>
      </c>
      <c r="D1061" s="83">
        <v>19008</v>
      </c>
    </row>
    <row r="1062" spans="1:4" outlineLevel="3" x14ac:dyDescent="0.35">
      <c r="A1062" s="82" t="s">
        <v>917</v>
      </c>
      <c r="B1062" s="99" t="s">
        <v>869</v>
      </c>
      <c r="C1062" s="83">
        <v>64152</v>
      </c>
      <c r="D1062" s="83">
        <v>64152</v>
      </c>
    </row>
    <row r="1063" spans="1:4" outlineLevel="3" x14ac:dyDescent="0.35">
      <c r="A1063" s="82" t="s">
        <v>922</v>
      </c>
      <c r="B1063" s="99" t="s">
        <v>869</v>
      </c>
      <c r="C1063" s="83">
        <v>30888</v>
      </c>
      <c r="D1063" s="83">
        <v>30888</v>
      </c>
    </row>
    <row r="1064" spans="1:4" outlineLevel="3" x14ac:dyDescent="0.35">
      <c r="A1064" s="82" t="s">
        <v>924</v>
      </c>
      <c r="B1064" s="99" t="s">
        <v>869</v>
      </c>
      <c r="C1064" s="83">
        <v>130284</v>
      </c>
      <c r="D1064" s="83">
        <v>130284</v>
      </c>
    </row>
    <row r="1065" spans="1:4" outlineLevel="3" x14ac:dyDescent="0.35">
      <c r="A1065" s="82" t="s">
        <v>3669</v>
      </c>
      <c r="B1065" s="99" t="s">
        <v>869</v>
      </c>
      <c r="C1065" s="83">
        <v>98208</v>
      </c>
      <c r="D1065" s="83">
        <v>98208</v>
      </c>
    </row>
    <row r="1066" spans="1:4" outlineLevel="3" x14ac:dyDescent="0.35">
      <c r="A1066" s="82" t="s">
        <v>950</v>
      </c>
      <c r="B1066" s="99" t="s">
        <v>869</v>
      </c>
      <c r="C1066" s="83">
        <v>76032</v>
      </c>
      <c r="D1066" s="83">
        <v>76032</v>
      </c>
    </row>
    <row r="1067" spans="1:4" outlineLevel="3" x14ac:dyDescent="0.35">
      <c r="A1067" s="82" t="s">
        <v>951</v>
      </c>
      <c r="B1067" s="99" t="s">
        <v>869</v>
      </c>
      <c r="C1067" s="83">
        <v>57024</v>
      </c>
      <c r="D1067" s="83">
        <v>57024</v>
      </c>
    </row>
    <row r="1068" spans="1:4" outlineLevel="3" x14ac:dyDescent="0.35">
      <c r="A1068" s="82" t="s">
        <v>902</v>
      </c>
      <c r="B1068" s="99" t="s">
        <v>869</v>
      </c>
      <c r="C1068" s="83">
        <v>237600</v>
      </c>
      <c r="D1068" s="83">
        <v>237600</v>
      </c>
    </row>
    <row r="1069" spans="1:4" outlineLevel="3" x14ac:dyDescent="0.35">
      <c r="A1069" s="82" t="s">
        <v>927</v>
      </c>
      <c r="B1069" s="99" t="s">
        <v>869</v>
      </c>
      <c r="C1069" s="83">
        <v>190080</v>
      </c>
      <c r="D1069" s="83">
        <v>190080</v>
      </c>
    </row>
    <row r="1070" spans="1:4" outlineLevel="3" x14ac:dyDescent="0.35">
      <c r="A1070" s="82" t="s">
        <v>930</v>
      </c>
      <c r="B1070" s="99" t="s">
        <v>869</v>
      </c>
      <c r="C1070" s="83">
        <v>41382</v>
      </c>
      <c r="D1070" s="83">
        <v>41382</v>
      </c>
    </row>
    <row r="1071" spans="1:4" outlineLevel="3" x14ac:dyDescent="0.35">
      <c r="A1071" s="82" t="s">
        <v>954</v>
      </c>
      <c r="B1071" s="99" t="s">
        <v>869</v>
      </c>
      <c r="C1071" s="83">
        <v>1300640</v>
      </c>
      <c r="D1071" s="83">
        <v>1300640</v>
      </c>
    </row>
    <row r="1072" spans="1:4" outlineLevel="3" x14ac:dyDescent="0.35">
      <c r="A1072" s="215" t="s">
        <v>4716</v>
      </c>
      <c r="B1072" s="221" t="s">
        <v>4629</v>
      </c>
      <c r="C1072" s="96">
        <v>15265778</v>
      </c>
      <c r="D1072" s="96">
        <v>15265778</v>
      </c>
    </row>
    <row r="1073" spans="1:4" outlineLevel="3" x14ac:dyDescent="0.35">
      <c r="A1073" s="215"/>
      <c r="B1073" s="221"/>
      <c r="C1073" s="96"/>
      <c r="D1073" s="96"/>
    </row>
    <row r="1074" spans="1:4" outlineLevel="3" x14ac:dyDescent="0.35">
      <c r="A1074" s="82" t="s">
        <v>977</v>
      </c>
      <c r="B1074" s="99" t="s">
        <v>957</v>
      </c>
      <c r="C1074" s="83">
        <v>124678</v>
      </c>
      <c r="D1074" s="83">
        <v>124678</v>
      </c>
    </row>
    <row r="1075" spans="1:4" outlineLevel="3" x14ac:dyDescent="0.35">
      <c r="A1075" s="82" t="s">
        <v>986</v>
      </c>
      <c r="B1075" s="99" t="s">
        <v>957</v>
      </c>
      <c r="C1075" s="83">
        <v>133276</v>
      </c>
      <c r="D1075" s="83">
        <v>133276</v>
      </c>
    </row>
    <row r="1076" spans="1:4" outlineLevel="3" x14ac:dyDescent="0.35">
      <c r="A1076" s="82" t="s">
        <v>1000</v>
      </c>
      <c r="B1076" s="99" t="s">
        <v>957</v>
      </c>
      <c r="C1076" s="83">
        <v>292348</v>
      </c>
      <c r="D1076" s="83">
        <v>292348</v>
      </c>
    </row>
    <row r="1077" spans="1:4" outlineLevel="3" x14ac:dyDescent="0.35">
      <c r="A1077" s="82" t="s">
        <v>1013</v>
      </c>
      <c r="B1077" s="99" t="s">
        <v>957</v>
      </c>
      <c r="C1077" s="83">
        <v>81685</v>
      </c>
      <c r="D1077" s="83">
        <v>81685</v>
      </c>
    </row>
    <row r="1078" spans="1:4" outlineLevel="3" x14ac:dyDescent="0.35">
      <c r="A1078" s="82" t="s">
        <v>1058</v>
      </c>
      <c r="B1078" s="99" t="s">
        <v>957</v>
      </c>
      <c r="C1078" s="83">
        <v>219261</v>
      </c>
      <c r="D1078" s="83">
        <v>219261</v>
      </c>
    </row>
    <row r="1079" spans="1:4" outlineLevel="3" x14ac:dyDescent="0.35">
      <c r="A1079" s="82" t="s">
        <v>1085</v>
      </c>
      <c r="B1079" s="99" t="s">
        <v>957</v>
      </c>
      <c r="C1079" s="83">
        <v>180568</v>
      </c>
      <c r="D1079" s="83">
        <v>180568</v>
      </c>
    </row>
    <row r="1080" spans="1:4" outlineLevel="3" x14ac:dyDescent="0.35">
      <c r="A1080" s="82" t="s">
        <v>1169</v>
      </c>
      <c r="B1080" s="99" t="s">
        <v>957</v>
      </c>
      <c r="C1080" s="83">
        <v>318144</v>
      </c>
      <c r="D1080" s="83">
        <v>318144</v>
      </c>
    </row>
    <row r="1081" spans="1:4" outlineLevel="3" x14ac:dyDescent="0.35">
      <c r="A1081" s="82" t="s">
        <v>1275</v>
      </c>
      <c r="B1081" s="99" t="s">
        <v>957</v>
      </c>
      <c r="C1081" s="83">
        <v>206363</v>
      </c>
      <c r="D1081" s="83">
        <v>206363</v>
      </c>
    </row>
    <row r="1082" spans="1:4" outlineLevel="3" x14ac:dyDescent="0.35">
      <c r="A1082" s="82" t="s">
        <v>1277</v>
      </c>
      <c r="B1082" s="99" t="s">
        <v>957</v>
      </c>
      <c r="C1082" s="83">
        <v>309545</v>
      </c>
      <c r="D1082" s="83">
        <v>309545</v>
      </c>
    </row>
    <row r="1083" spans="1:4" outlineLevel="3" x14ac:dyDescent="0.35">
      <c r="A1083" s="82" t="s">
        <v>1336</v>
      </c>
      <c r="B1083" s="99" t="s">
        <v>957</v>
      </c>
      <c r="C1083" s="83">
        <v>335340</v>
      </c>
      <c r="D1083" s="83">
        <v>335340</v>
      </c>
    </row>
    <row r="1084" spans="1:4" outlineLevel="3" x14ac:dyDescent="0.35">
      <c r="A1084" s="82" t="s">
        <v>1498</v>
      </c>
      <c r="B1084" s="99" t="s">
        <v>957</v>
      </c>
      <c r="C1084" s="83">
        <v>253655</v>
      </c>
      <c r="D1084" s="83">
        <v>253655</v>
      </c>
    </row>
    <row r="1085" spans="1:4" outlineLevel="3" x14ac:dyDescent="0.35">
      <c r="A1085" s="82" t="s">
        <v>965</v>
      </c>
      <c r="B1085" s="99" t="s">
        <v>957</v>
      </c>
      <c r="C1085" s="83">
        <v>511609</v>
      </c>
      <c r="D1085" s="83">
        <v>511609</v>
      </c>
    </row>
    <row r="1086" spans="1:4" outlineLevel="3" x14ac:dyDescent="0.35">
      <c r="A1086" s="82" t="s">
        <v>996</v>
      </c>
      <c r="B1086" s="99" t="s">
        <v>957</v>
      </c>
      <c r="C1086" s="83">
        <v>558901</v>
      </c>
      <c r="D1086" s="83">
        <v>558901</v>
      </c>
    </row>
    <row r="1087" spans="1:4" outlineLevel="3" x14ac:dyDescent="0.35">
      <c r="A1087" s="82" t="s">
        <v>1054</v>
      </c>
      <c r="B1087" s="99" t="s">
        <v>957</v>
      </c>
      <c r="C1087" s="83">
        <v>644886</v>
      </c>
      <c r="D1087" s="83">
        <v>644886</v>
      </c>
    </row>
    <row r="1088" spans="1:4" outlineLevel="3" x14ac:dyDescent="0.35">
      <c r="A1088" s="82" t="s">
        <v>1055</v>
      </c>
      <c r="B1088" s="99" t="s">
        <v>957</v>
      </c>
      <c r="C1088" s="83">
        <v>249356</v>
      </c>
      <c r="D1088" s="83">
        <v>249356</v>
      </c>
    </row>
    <row r="1089" spans="1:4" outlineLevel="3" x14ac:dyDescent="0.35">
      <c r="A1089" s="82" t="s">
        <v>1081</v>
      </c>
      <c r="B1089" s="99" t="s">
        <v>957</v>
      </c>
      <c r="C1089" s="83">
        <v>292348</v>
      </c>
      <c r="D1089" s="83">
        <v>292348</v>
      </c>
    </row>
    <row r="1090" spans="1:4" outlineLevel="3" x14ac:dyDescent="0.35">
      <c r="A1090" s="82" t="s">
        <v>1088</v>
      </c>
      <c r="B1090" s="99" t="s">
        <v>957</v>
      </c>
      <c r="C1090" s="83">
        <v>442821</v>
      </c>
      <c r="D1090" s="83">
        <v>442821</v>
      </c>
    </row>
    <row r="1091" spans="1:4" outlineLevel="3" x14ac:dyDescent="0.35">
      <c r="A1091" s="82" t="s">
        <v>1133</v>
      </c>
      <c r="B1091" s="99" t="s">
        <v>957</v>
      </c>
      <c r="C1091" s="83">
        <v>318144</v>
      </c>
      <c r="D1091" s="83">
        <v>318144</v>
      </c>
    </row>
    <row r="1092" spans="1:4" outlineLevel="3" x14ac:dyDescent="0.35">
      <c r="A1092" s="82" t="s">
        <v>1179</v>
      </c>
      <c r="B1092" s="99" t="s">
        <v>957</v>
      </c>
      <c r="C1092" s="83">
        <v>623389</v>
      </c>
      <c r="D1092" s="83">
        <v>623389</v>
      </c>
    </row>
    <row r="1093" spans="1:4" outlineLevel="3" x14ac:dyDescent="0.35">
      <c r="A1093" s="82" t="s">
        <v>1215</v>
      </c>
      <c r="B1093" s="99" t="s">
        <v>957</v>
      </c>
      <c r="C1093" s="83">
        <v>1212385</v>
      </c>
      <c r="D1093" s="83">
        <v>1212385</v>
      </c>
    </row>
    <row r="1094" spans="1:4" outlineLevel="3" x14ac:dyDescent="0.35">
      <c r="A1094" s="82" t="s">
        <v>1308</v>
      </c>
      <c r="B1094" s="99" t="s">
        <v>957</v>
      </c>
      <c r="C1094" s="83">
        <v>214962</v>
      </c>
      <c r="D1094" s="83">
        <v>214962</v>
      </c>
    </row>
    <row r="1095" spans="1:4" outlineLevel="3" x14ac:dyDescent="0.35">
      <c r="A1095" s="82" t="s">
        <v>1342</v>
      </c>
      <c r="B1095" s="99" t="s">
        <v>957</v>
      </c>
      <c r="C1095" s="83">
        <v>150473</v>
      </c>
      <c r="D1095" s="83">
        <v>150473</v>
      </c>
    </row>
    <row r="1096" spans="1:4" outlineLevel="3" x14ac:dyDescent="0.35">
      <c r="A1096" s="82" t="s">
        <v>1360</v>
      </c>
      <c r="B1096" s="99" t="s">
        <v>957</v>
      </c>
      <c r="C1096" s="83">
        <v>154773</v>
      </c>
      <c r="D1096" s="83">
        <v>154773</v>
      </c>
    </row>
    <row r="1097" spans="1:4" outlineLevel="3" x14ac:dyDescent="0.35">
      <c r="A1097" s="82" t="s">
        <v>1373</v>
      </c>
      <c r="B1097" s="99" t="s">
        <v>957</v>
      </c>
      <c r="C1097" s="83">
        <v>163371</v>
      </c>
      <c r="D1097" s="83">
        <v>163371</v>
      </c>
    </row>
    <row r="1098" spans="1:4" outlineLevel="3" x14ac:dyDescent="0.35">
      <c r="A1098" s="82" t="s">
        <v>1561</v>
      </c>
      <c r="B1098" s="99" t="s">
        <v>957</v>
      </c>
      <c r="C1098" s="83">
        <v>227860</v>
      </c>
      <c r="D1098" s="83">
        <v>227860</v>
      </c>
    </row>
    <row r="1099" spans="1:4" outlineLevel="3" x14ac:dyDescent="0.35">
      <c r="A1099" s="82" t="s">
        <v>1575</v>
      </c>
      <c r="B1099" s="99" t="s">
        <v>957</v>
      </c>
      <c r="C1099" s="83">
        <v>687878</v>
      </c>
      <c r="D1099" s="83">
        <v>687878</v>
      </c>
    </row>
    <row r="1100" spans="1:4" outlineLevel="3" x14ac:dyDescent="0.35">
      <c r="A1100" s="82" t="s">
        <v>1630</v>
      </c>
      <c r="B1100" s="99" t="s">
        <v>957</v>
      </c>
      <c r="C1100" s="83">
        <v>232159</v>
      </c>
      <c r="D1100" s="83">
        <v>232159</v>
      </c>
    </row>
    <row r="1101" spans="1:4" outlineLevel="3" x14ac:dyDescent="0.35">
      <c r="A1101" s="82" t="s">
        <v>961</v>
      </c>
      <c r="B1101" s="99" t="s">
        <v>957</v>
      </c>
      <c r="C1101" s="83">
        <v>464318</v>
      </c>
      <c r="D1101" s="83">
        <v>464318</v>
      </c>
    </row>
    <row r="1102" spans="1:4" outlineLevel="3" x14ac:dyDescent="0.35">
      <c r="A1102" s="82" t="s">
        <v>980</v>
      </c>
      <c r="B1102" s="99" t="s">
        <v>957</v>
      </c>
      <c r="C1102" s="83">
        <v>97449</v>
      </c>
      <c r="D1102" s="83">
        <v>97449</v>
      </c>
    </row>
    <row r="1103" spans="1:4" outlineLevel="3" x14ac:dyDescent="0.35">
      <c r="A1103" s="82" t="s">
        <v>992</v>
      </c>
      <c r="B1103" s="99" t="s">
        <v>957</v>
      </c>
      <c r="C1103" s="83">
        <v>249356</v>
      </c>
      <c r="D1103" s="83">
        <v>249356</v>
      </c>
    </row>
    <row r="1104" spans="1:4" outlineLevel="3" x14ac:dyDescent="0.35">
      <c r="A1104" s="82" t="s">
        <v>998</v>
      </c>
      <c r="B1104" s="99" t="s">
        <v>957</v>
      </c>
      <c r="C1104" s="83">
        <v>98882</v>
      </c>
      <c r="D1104" s="83">
        <v>98882</v>
      </c>
    </row>
    <row r="1105" spans="1:4" outlineLevel="3" x14ac:dyDescent="0.35">
      <c r="A1105" s="82" t="s">
        <v>1001</v>
      </c>
      <c r="B1105" s="99" t="s">
        <v>957</v>
      </c>
      <c r="C1105" s="83">
        <v>4441112</v>
      </c>
      <c r="D1105" s="83">
        <v>4441112</v>
      </c>
    </row>
    <row r="1106" spans="1:4" outlineLevel="3" x14ac:dyDescent="0.35">
      <c r="A1106" s="82" t="s">
        <v>1021</v>
      </c>
      <c r="B1106" s="99" t="s">
        <v>957</v>
      </c>
      <c r="C1106" s="83">
        <v>159072</v>
      </c>
      <c r="D1106" s="83">
        <v>159072</v>
      </c>
    </row>
    <row r="1107" spans="1:4" outlineLevel="3" x14ac:dyDescent="0.35">
      <c r="A1107" s="82" t="s">
        <v>1044</v>
      </c>
      <c r="B1107" s="99" t="s">
        <v>957</v>
      </c>
      <c r="C1107" s="83">
        <v>106048</v>
      </c>
      <c r="D1107" s="83">
        <v>106048</v>
      </c>
    </row>
    <row r="1108" spans="1:4" outlineLevel="3" x14ac:dyDescent="0.35">
      <c r="A1108" s="82" t="s">
        <v>1048</v>
      </c>
      <c r="B1108" s="99" t="s">
        <v>957</v>
      </c>
      <c r="C1108" s="83">
        <v>6410162</v>
      </c>
      <c r="D1108" s="83">
        <v>6410162</v>
      </c>
    </row>
    <row r="1109" spans="1:4" outlineLevel="3" x14ac:dyDescent="0.35">
      <c r="A1109" s="82" t="s">
        <v>1048</v>
      </c>
      <c r="B1109" s="99" t="s">
        <v>957</v>
      </c>
      <c r="C1109" s="83">
        <v>127186</v>
      </c>
      <c r="D1109" s="83">
        <v>127186</v>
      </c>
    </row>
    <row r="1110" spans="1:4" outlineLevel="3" x14ac:dyDescent="0.35">
      <c r="A1110" s="82" t="s">
        <v>1049</v>
      </c>
      <c r="B1110" s="99" t="s">
        <v>957</v>
      </c>
      <c r="C1110" s="83">
        <v>257954</v>
      </c>
      <c r="D1110" s="83">
        <v>257954</v>
      </c>
    </row>
    <row r="1111" spans="1:4" outlineLevel="3" x14ac:dyDescent="0.35">
      <c r="A1111" s="82" t="s">
        <v>1059</v>
      </c>
      <c r="B1111" s="99" t="s">
        <v>957</v>
      </c>
      <c r="C1111" s="83">
        <v>154773</v>
      </c>
      <c r="D1111" s="83">
        <v>154773</v>
      </c>
    </row>
    <row r="1112" spans="1:4" outlineLevel="3" x14ac:dyDescent="0.35">
      <c r="A1112" s="82" t="s">
        <v>1063</v>
      </c>
      <c r="B1112" s="99" t="s">
        <v>957</v>
      </c>
      <c r="C1112" s="83">
        <v>395530</v>
      </c>
      <c r="D1112" s="83">
        <v>395530</v>
      </c>
    </row>
    <row r="1113" spans="1:4" outlineLevel="3" x14ac:dyDescent="0.35">
      <c r="A1113" s="82" t="s">
        <v>1072</v>
      </c>
      <c r="B1113" s="99" t="s">
        <v>957</v>
      </c>
      <c r="C1113" s="83">
        <v>584696</v>
      </c>
      <c r="D1113" s="83">
        <v>584696</v>
      </c>
    </row>
    <row r="1114" spans="1:4" outlineLevel="3" x14ac:dyDescent="0.35">
      <c r="A1114" s="82" t="s">
        <v>1080</v>
      </c>
      <c r="B1114" s="99" t="s">
        <v>957</v>
      </c>
      <c r="C1114" s="83">
        <v>146174</v>
      </c>
      <c r="D1114" s="83">
        <v>146174</v>
      </c>
    </row>
    <row r="1115" spans="1:4" outlineLevel="3" x14ac:dyDescent="0.35">
      <c r="A1115" s="82" t="s">
        <v>1095</v>
      </c>
      <c r="B1115" s="99" t="s">
        <v>957</v>
      </c>
      <c r="C1115" s="83">
        <v>515908</v>
      </c>
      <c r="D1115" s="83">
        <v>515908</v>
      </c>
    </row>
    <row r="1116" spans="1:4" outlineLevel="3" x14ac:dyDescent="0.35">
      <c r="A1116" s="82" t="s">
        <v>1110</v>
      </c>
      <c r="B1116" s="99" t="s">
        <v>957</v>
      </c>
      <c r="C1116" s="83">
        <v>610492</v>
      </c>
      <c r="D1116" s="83">
        <v>610492</v>
      </c>
    </row>
    <row r="1117" spans="1:4" outlineLevel="3" x14ac:dyDescent="0.35">
      <c r="A1117" s="82" t="s">
        <v>1115</v>
      </c>
      <c r="B1117" s="99" t="s">
        <v>957</v>
      </c>
      <c r="C1117" s="83">
        <v>176269</v>
      </c>
      <c r="D1117" s="83">
        <v>176269</v>
      </c>
    </row>
    <row r="1118" spans="1:4" outlineLevel="3" x14ac:dyDescent="0.35">
      <c r="A1118" s="82" t="s">
        <v>1116</v>
      </c>
      <c r="B1118" s="99" t="s">
        <v>957</v>
      </c>
      <c r="C1118" s="83">
        <v>404128</v>
      </c>
      <c r="D1118" s="83">
        <v>404128</v>
      </c>
    </row>
    <row r="1119" spans="1:4" outlineLevel="3" x14ac:dyDescent="0.35">
      <c r="A1119" s="82" t="s">
        <v>1117</v>
      </c>
      <c r="B1119" s="99" t="s">
        <v>957</v>
      </c>
      <c r="C1119" s="83">
        <v>206363</v>
      </c>
      <c r="D1119" s="83">
        <v>206363</v>
      </c>
    </row>
    <row r="1120" spans="1:4" outlineLevel="3" x14ac:dyDescent="0.35">
      <c r="A1120" s="82" t="s">
        <v>1134</v>
      </c>
      <c r="B1120" s="99" t="s">
        <v>957</v>
      </c>
      <c r="C1120" s="83">
        <v>159072</v>
      </c>
      <c r="D1120" s="83">
        <v>159072</v>
      </c>
    </row>
    <row r="1121" spans="1:4" outlineLevel="3" x14ac:dyDescent="0.35">
      <c r="A1121" s="82" t="s">
        <v>1135</v>
      </c>
      <c r="B1121" s="99" t="s">
        <v>957</v>
      </c>
      <c r="C1121" s="83">
        <v>253655</v>
      </c>
      <c r="D1121" s="83">
        <v>253655</v>
      </c>
    </row>
    <row r="1122" spans="1:4" outlineLevel="3" x14ac:dyDescent="0.35">
      <c r="A1122" s="82" t="s">
        <v>1155</v>
      </c>
      <c r="B1122" s="99" t="s">
        <v>957</v>
      </c>
      <c r="C1122" s="83">
        <v>103182</v>
      </c>
      <c r="D1122" s="83">
        <v>103182</v>
      </c>
    </row>
    <row r="1123" spans="1:4" outlineLevel="3" x14ac:dyDescent="0.35">
      <c r="A1123" s="82" t="s">
        <v>1160</v>
      </c>
      <c r="B1123" s="99" t="s">
        <v>957</v>
      </c>
      <c r="C1123" s="83">
        <v>219261</v>
      </c>
      <c r="D1123" s="83">
        <v>219261</v>
      </c>
    </row>
    <row r="1124" spans="1:4" outlineLevel="3" x14ac:dyDescent="0.35">
      <c r="A1124" s="82" t="s">
        <v>1182</v>
      </c>
      <c r="B1124" s="99" t="s">
        <v>957</v>
      </c>
      <c r="C1124" s="83">
        <v>154773</v>
      </c>
      <c r="D1124" s="83">
        <v>154773</v>
      </c>
    </row>
    <row r="1125" spans="1:4" outlineLevel="3" x14ac:dyDescent="0.35">
      <c r="A1125" s="82" t="s">
        <v>3670</v>
      </c>
      <c r="B1125" s="99" t="s">
        <v>957</v>
      </c>
      <c r="C1125" s="83">
        <v>309545</v>
      </c>
      <c r="D1125" s="83">
        <v>309545</v>
      </c>
    </row>
    <row r="1126" spans="1:4" outlineLevel="3" x14ac:dyDescent="0.35">
      <c r="A1126" s="82" t="s">
        <v>1222</v>
      </c>
      <c r="B1126" s="99" t="s">
        <v>957</v>
      </c>
      <c r="C1126" s="83">
        <v>64489</v>
      </c>
      <c r="D1126" s="83">
        <v>64489</v>
      </c>
    </row>
    <row r="1127" spans="1:4" outlineLevel="3" x14ac:dyDescent="0.35">
      <c r="A1127" s="82" t="s">
        <v>1245</v>
      </c>
      <c r="B1127" s="99" t="s">
        <v>957</v>
      </c>
      <c r="C1127" s="83">
        <v>189166</v>
      </c>
      <c r="D1127" s="83">
        <v>189166</v>
      </c>
    </row>
    <row r="1128" spans="1:4" outlineLevel="3" x14ac:dyDescent="0.35">
      <c r="A1128" s="82" t="s">
        <v>1248</v>
      </c>
      <c r="B1128" s="99" t="s">
        <v>957</v>
      </c>
      <c r="C1128" s="83">
        <v>451420</v>
      </c>
      <c r="D1128" s="83">
        <v>451420</v>
      </c>
    </row>
    <row r="1129" spans="1:4" outlineLevel="3" x14ac:dyDescent="0.35">
      <c r="A1129" s="82" t="s">
        <v>1297</v>
      </c>
      <c r="B1129" s="99" t="s">
        <v>957</v>
      </c>
      <c r="C1129" s="83">
        <v>98882</v>
      </c>
      <c r="D1129" s="83">
        <v>98882</v>
      </c>
    </row>
    <row r="1130" spans="1:4" outlineLevel="3" x14ac:dyDescent="0.35">
      <c r="A1130" s="82" t="s">
        <v>1351</v>
      </c>
      <c r="B1130" s="99" t="s">
        <v>957</v>
      </c>
      <c r="C1130" s="83">
        <v>412727</v>
      </c>
      <c r="D1130" s="83">
        <v>412727</v>
      </c>
    </row>
    <row r="1131" spans="1:4" outlineLevel="3" x14ac:dyDescent="0.35">
      <c r="A1131" s="82" t="s">
        <v>1355</v>
      </c>
      <c r="B1131" s="99" t="s">
        <v>957</v>
      </c>
      <c r="C1131" s="83">
        <v>79536</v>
      </c>
      <c r="D1131" s="83">
        <v>79536</v>
      </c>
    </row>
    <row r="1132" spans="1:4" outlineLevel="3" x14ac:dyDescent="0.35">
      <c r="A1132" s="82" t="s">
        <v>1387</v>
      </c>
      <c r="B1132" s="99" t="s">
        <v>957</v>
      </c>
      <c r="C1132" s="83">
        <v>223560</v>
      </c>
      <c r="D1132" s="83">
        <v>223560</v>
      </c>
    </row>
    <row r="1133" spans="1:4" outlineLevel="3" x14ac:dyDescent="0.35">
      <c r="A1133" s="82" t="s">
        <v>1388</v>
      </c>
      <c r="B1133" s="99" t="s">
        <v>957</v>
      </c>
      <c r="C1133" s="83">
        <v>73087</v>
      </c>
      <c r="D1133" s="83">
        <v>73087</v>
      </c>
    </row>
    <row r="1134" spans="1:4" outlineLevel="3" x14ac:dyDescent="0.35">
      <c r="A1134" s="82" t="s">
        <v>1393</v>
      </c>
      <c r="B1134" s="99" t="s">
        <v>957</v>
      </c>
      <c r="C1134" s="83">
        <v>111780</v>
      </c>
      <c r="D1134" s="83">
        <v>111780</v>
      </c>
    </row>
    <row r="1135" spans="1:4" outlineLevel="3" x14ac:dyDescent="0.35">
      <c r="A1135" s="82" t="s">
        <v>1400</v>
      </c>
      <c r="B1135" s="99" t="s">
        <v>957</v>
      </c>
      <c r="C1135" s="83">
        <v>313844</v>
      </c>
      <c r="D1135" s="83">
        <v>313844</v>
      </c>
    </row>
    <row r="1136" spans="1:4" outlineLevel="3" x14ac:dyDescent="0.35">
      <c r="A1136" s="82" t="s">
        <v>1412</v>
      </c>
      <c r="B1136" s="99" t="s">
        <v>957</v>
      </c>
      <c r="C1136" s="83">
        <v>171969</v>
      </c>
      <c r="D1136" s="83">
        <v>171969</v>
      </c>
    </row>
    <row r="1137" spans="1:4" outlineLevel="3" x14ac:dyDescent="0.35">
      <c r="A1137" s="82" t="s">
        <v>1426</v>
      </c>
      <c r="B1137" s="99" t="s">
        <v>957</v>
      </c>
      <c r="C1137" s="83">
        <v>77386</v>
      </c>
      <c r="D1137" s="83">
        <v>77386</v>
      </c>
    </row>
    <row r="1138" spans="1:4" outlineLevel="3" x14ac:dyDescent="0.35">
      <c r="A1138" s="82" t="s">
        <v>1467</v>
      </c>
      <c r="B1138" s="99" t="s">
        <v>957</v>
      </c>
      <c r="C1138" s="83">
        <v>249356</v>
      </c>
      <c r="D1138" s="83">
        <v>249356</v>
      </c>
    </row>
    <row r="1139" spans="1:4" outlineLevel="3" x14ac:dyDescent="0.35">
      <c r="A1139" s="82" t="s">
        <v>1473</v>
      </c>
      <c r="B1139" s="99" t="s">
        <v>957</v>
      </c>
      <c r="C1139" s="83">
        <v>537405</v>
      </c>
      <c r="D1139" s="83">
        <v>537405</v>
      </c>
    </row>
    <row r="1140" spans="1:4" outlineLevel="3" x14ac:dyDescent="0.35">
      <c r="A1140" s="82" t="s">
        <v>1489</v>
      </c>
      <c r="B1140" s="99" t="s">
        <v>957</v>
      </c>
      <c r="C1140" s="83">
        <v>107481</v>
      </c>
      <c r="D1140" s="83">
        <v>107481</v>
      </c>
    </row>
    <row r="1141" spans="1:4" outlineLevel="3" x14ac:dyDescent="0.35">
      <c r="A1141" s="82" t="s">
        <v>1508</v>
      </c>
      <c r="B1141" s="99" t="s">
        <v>957</v>
      </c>
      <c r="C1141" s="83">
        <v>133276</v>
      </c>
      <c r="D1141" s="83">
        <v>133276</v>
      </c>
    </row>
    <row r="1142" spans="1:4" outlineLevel="3" x14ac:dyDescent="0.35">
      <c r="A1142" s="82" t="s">
        <v>1523</v>
      </c>
      <c r="B1142" s="99" t="s">
        <v>957</v>
      </c>
      <c r="C1142" s="83">
        <v>68788</v>
      </c>
      <c r="D1142" s="83">
        <v>68788</v>
      </c>
    </row>
    <row r="1143" spans="1:4" outlineLevel="3" x14ac:dyDescent="0.35">
      <c r="A1143" s="82" t="s">
        <v>1569</v>
      </c>
      <c r="B1143" s="99" t="s">
        <v>957</v>
      </c>
      <c r="C1143" s="83">
        <v>399829</v>
      </c>
      <c r="D1143" s="83">
        <v>399829</v>
      </c>
    </row>
    <row r="1144" spans="1:4" outlineLevel="3" x14ac:dyDescent="0.35">
      <c r="A1144" s="82" t="s">
        <v>1596</v>
      </c>
      <c r="B1144" s="99" t="s">
        <v>957</v>
      </c>
      <c r="C1144" s="83">
        <v>107481</v>
      </c>
      <c r="D1144" s="83">
        <v>107481</v>
      </c>
    </row>
    <row r="1145" spans="1:4" outlineLevel="3" x14ac:dyDescent="0.35">
      <c r="A1145" s="82" t="s">
        <v>1603</v>
      </c>
      <c r="B1145" s="99" t="s">
        <v>957</v>
      </c>
      <c r="C1145" s="83">
        <v>111780</v>
      </c>
      <c r="D1145" s="83">
        <v>111780</v>
      </c>
    </row>
    <row r="1146" spans="1:4" outlineLevel="3" x14ac:dyDescent="0.35">
      <c r="A1146" s="82" t="s">
        <v>1613</v>
      </c>
      <c r="B1146" s="99" t="s">
        <v>957</v>
      </c>
      <c r="C1146" s="83">
        <v>141875</v>
      </c>
      <c r="D1146" s="83">
        <v>141875</v>
      </c>
    </row>
    <row r="1147" spans="1:4" outlineLevel="3" x14ac:dyDescent="0.35">
      <c r="A1147" s="82" t="s">
        <v>1620</v>
      </c>
      <c r="B1147" s="99" t="s">
        <v>957</v>
      </c>
      <c r="C1147" s="83">
        <v>429924</v>
      </c>
      <c r="D1147" s="83">
        <v>429924</v>
      </c>
    </row>
    <row r="1148" spans="1:4" outlineLevel="3" x14ac:dyDescent="0.35">
      <c r="A1148" s="82" t="s">
        <v>1624</v>
      </c>
      <c r="B1148" s="99" t="s">
        <v>957</v>
      </c>
      <c r="C1148" s="83">
        <v>64489</v>
      </c>
      <c r="D1148" s="83">
        <v>64489</v>
      </c>
    </row>
    <row r="1149" spans="1:4" outlineLevel="3" x14ac:dyDescent="0.35">
      <c r="A1149" s="82" t="s">
        <v>1627</v>
      </c>
      <c r="B1149" s="99" t="s">
        <v>957</v>
      </c>
      <c r="C1149" s="83">
        <v>154773</v>
      </c>
      <c r="D1149" s="83">
        <v>154773</v>
      </c>
    </row>
    <row r="1150" spans="1:4" outlineLevel="3" x14ac:dyDescent="0.35">
      <c r="A1150" s="82" t="s">
        <v>1628</v>
      </c>
      <c r="B1150" s="99" t="s">
        <v>957</v>
      </c>
      <c r="C1150" s="83">
        <v>343939</v>
      </c>
      <c r="D1150" s="83">
        <v>343939</v>
      </c>
    </row>
    <row r="1151" spans="1:4" outlineLevel="3" x14ac:dyDescent="0.35">
      <c r="A1151" s="82" t="s">
        <v>1689</v>
      </c>
      <c r="B1151" s="99" t="s">
        <v>957</v>
      </c>
      <c r="C1151" s="83">
        <v>206363</v>
      </c>
      <c r="D1151" s="83">
        <v>206363</v>
      </c>
    </row>
    <row r="1152" spans="1:4" outlineLevel="3" x14ac:dyDescent="0.35">
      <c r="A1152" s="82" t="s">
        <v>967</v>
      </c>
      <c r="B1152" s="99" t="s">
        <v>957</v>
      </c>
      <c r="C1152" s="83">
        <v>171969</v>
      </c>
      <c r="D1152" s="83">
        <v>171969</v>
      </c>
    </row>
    <row r="1153" spans="1:4" outlineLevel="3" x14ac:dyDescent="0.35">
      <c r="A1153" s="82" t="s">
        <v>991</v>
      </c>
      <c r="B1153" s="99" t="s">
        <v>957</v>
      </c>
      <c r="C1153" s="83">
        <v>111780</v>
      </c>
      <c r="D1153" s="83">
        <v>111780</v>
      </c>
    </row>
    <row r="1154" spans="1:4" outlineLevel="3" x14ac:dyDescent="0.35">
      <c r="A1154" s="82" t="s">
        <v>1035</v>
      </c>
      <c r="B1154" s="99" t="s">
        <v>957</v>
      </c>
      <c r="C1154" s="83">
        <v>326742</v>
      </c>
      <c r="D1154" s="83">
        <v>326742</v>
      </c>
    </row>
    <row r="1155" spans="1:4" outlineLevel="3" x14ac:dyDescent="0.35">
      <c r="A1155" s="82" t="s">
        <v>800</v>
      </c>
      <c r="B1155" s="99" t="s">
        <v>957</v>
      </c>
      <c r="C1155" s="83">
        <v>520208</v>
      </c>
      <c r="D1155" s="83">
        <v>520208</v>
      </c>
    </row>
    <row r="1156" spans="1:4" outlineLevel="3" x14ac:dyDescent="0.35">
      <c r="A1156" s="82" t="s">
        <v>1101</v>
      </c>
      <c r="B1156" s="99" t="s">
        <v>957</v>
      </c>
      <c r="C1156" s="83">
        <v>429924</v>
      </c>
      <c r="D1156" s="83">
        <v>429924</v>
      </c>
    </row>
    <row r="1157" spans="1:4" outlineLevel="3" x14ac:dyDescent="0.35">
      <c r="A1157" s="82" t="s">
        <v>1128</v>
      </c>
      <c r="B1157" s="99" t="s">
        <v>957</v>
      </c>
      <c r="C1157" s="83">
        <v>257954</v>
      </c>
      <c r="D1157" s="83">
        <v>257954</v>
      </c>
    </row>
    <row r="1158" spans="1:4" outlineLevel="3" x14ac:dyDescent="0.35">
      <c r="A1158" s="82" t="s">
        <v>1129</v>
      </c>
      <c r="B1158" s="99" t="s">
        <v>957</v>
      </c>
      <c r="C1158" s="83">
        <v>163371</v>
      </c>
      <c r="D1158" s="83">
        <v>163371</v>
      </c>
    </row>
    <row r="1159" spans="1:4" outlineLevel="3" x14ac:dyDescent="0.35">
      <c r="A1159" s="82" t="s">
        <v>1132</v>
      </c>
      <c r="B1159" s="99" t="s">
        <v>957</v>
      </c>
      <c r="C1159" s="83">
        <v>236458</v>
      </c>
      <c r="D1159" s="83">
        <v>236458</v>
      </c>
    </row>
    <row r="1160" spans="1:4" outlineLevel="3" x14ac:dyDescent="0.35">
      <c r="A1160" s="82" t="s">
        <v>1157</v>
      </c>
      <c r="B1160" s="99" t="s">
        <v>957</v>
      </c>
      <c r="C1160" s="83">
        <v>159072</v>
      </c>
      <c r="D1160" s="83">
        <v>159072</v>
      </c>
    </row>
    <row r="1161" spans="1:4" outlineLevel="3" x14ac:dyDescent="0.35">
      <c r="A1161" s="82" t="s">
        <v>3671</v>
      </c>
      <c r="B1161" s="99" t="s">
        <v>957</v>
      </c>
      <c r="C1161" s="83">
        <v>245056</v>
      </c>
      <c r="D1161" s="83">
        <v>245056</v>
      </c>
    </row>
    <row r="1162" spans="1:4" outlineLevel="3" x14ac:dyDescent="0.35">
      <c r="A1162" s="82" t="s">
        <v>1200</v>
      </c>
      <c r="B1162" s="99" t="s">
        <v>957</v>
      </c>
      <c r="C1162" s="83">
        <v>318144</v>
      </c>
      <c r="D1162" s="83">
        <v>318144</v>
      </c>
    </row>
    <row r="1163" spans="1:4" outlineLevel="3" x14ac:dyDescent="0.35">
      <c r="A1163" s="82" t="s">
        <v>1214</v>
      </c>
      <c r="B1163" s="99" t="s">
        <v>957</v>
      </c>
      <c r="C1163" s="83">
        <v>464318</v>
      </c>
      <c r="D1163" s="83">
        <v>464318</v>
      </c>
    </row>
    <row r="1164" spans="1:4" outlineLevel="3" x14ac:dyDescent="0.35">
      <c r="A1164" s="82" t="s">
        <v>1214</v>
      </c>
      <c r="B1164" s="99" t="s">
        <v>957</v>
      </c>
      <c r="C1164" s="83">
        <v>153339</v>
      </c>
      <c r="D1164" s="83">
        <v>153339</v>
      </c>
    </row>
    <row r="1165" spans="1:4" outlineLevel="3" x14ac:dyDescent="0.35">
      <c r="A1165" s="82" t="s">
        <v>1317</v>
      </c>
      <c r="B1165" s="99" t="s">
        <v>957</v>
      </c>
      <c r="C1165" s="83">
        <v>343939</v>
      </c>
      <c r="D1165" s="83">
        <v>343939</v>
      </c>
    </row>
    <row r="1166" spans="1:4" outlineLevel="3" x14ac:dyDescent="0.35">
      <c r="A1166" s="82" t="s">
        <v>1334</v>
      </c>
      <c r="B1166" s="99" t="s">
        <v>957</v>
      </c>
      <c r="C1166" s="83">
        <v>391231</v>
      </c>
      <c r="D1166" s="83">
        <v>391231</v>
      </c>
    </row>
    <row r="1167" spans="1:4" outlineLevel="3" x14ac:dyDescent="0.35">
      <c r="A1167" s="82" t="s">
        <v>1343</v>
      </c>
      <c r="B1167" s="99" t="s">
        <v>957</v>
      </c>
      <c r="C1167" s="83">
        <v>1031817</v>
      </c>
      <c r="D1167" s="83">
        <v>1031817</v>
      </c>
    </row>
    <row r="1168" spans="1:4" outlineLevel="3" x14ac:dyDescent="0.35">
      <c r="A1168" s="82" t="s">
        <v>1354</v>
      </c>
      <c r="B1168" s="99" t="s">
        <v>957</v>
      </c>
      <c r="C1168" s="83">
        <v>571798</v>
      </c>
      <c r="D1168" s="83">
        <v>571798</v>
      </c>
    </row>
    <row r="1169" spans="1:4" outlineLevel="3" x14ac:dyDescent="0.35">
      <c r="A1169" s="82" t="s">
        <v>1359</v>
      </c>
      <c r="B1169" s="99" t="s">
        <v>957</v>
      </c>
      <c r="C1169" s="83">
        <v>90284</v>
      </c>
      <c r="D1169" s="83">
        <v>90284</v>
      </c>
    </row>
    <row r="1170" spans="1:4" outlineLevel="3" x14ac:dyDescent="0.35">
      <c r="A1170" s="82" t="s">
        <v>1410</v>
      </c>
      <c r="B1170" s="99" t="s">
        <v>957</v>
      </c>
      <c r="C1170" s="83">
        <v>313844</v>
      </c>
      <c r="D1170" s="83">
        <v>313844</v>
      </c>
    </row>
    <row r="1171" spans="1:4" outlineLevel="3" x14ac:dyDescent="0.35">
      <c r="A1171" s="82" t="s">
        <v>1531</v>
      </c>
      <c r="B1171" s="99" t="s">
        <v>957</v>
      </c>
      <c r="C1171" s="83">
        <v>322443</v>
      </c>
      <c r="D1171" s="83">
        <v>322443</v>
      </c>
    </row>
    <row r="1172" spans="1:4" outlineLevel="3" x14ac:dyDescent="0.35">
      <c r="A1172" s="82" t="s">
        <v>1587</v>
      </c>
      <c r="B1172" s="99" t="s">
        <v>957</v>
      </c>
      <c r="C1172" s="83">
        <v>124678</v>
      </c>
      <c r="D1172" s="83">
        <v>124678</v>
      </c>
    </row>
    <row r="1173" spans="1:4" outlineLevel="3" x14ac:dyDescent="0.35">
      <c r="A1173" s="82" t="s">
        <v>1589</v>
      </c>
      <c r="B1173" s="99" t="s">
        <v>957</v>
      </c>
      <c r="C1173" s="83">
        <v>51591</v>
      </c>
      <c r="D1173" s="83">
        <v>51591</v>
      </c>
    </row>
    <row r="1174" spans="1:4" outlineLevel="3" x14ac:dyDescent="0.35">
      <c r="A1174" s="82" t="s">
        <v>1601</v>
      </c>
      <c r="B1174" s="99" t="s">
        <v>957</v>
      </c>
      <c r="C1174" s="83">
        <v>73087</v>
      </c>
      <c r="D1174" s="83">
        <v>73087</v>
      </c>
    </row>
    <row r="1175" spans="1:4" outlineLevel="3" x14ac:dyDescent="0.35">
      <c r="A1175" s="82" t="s">
        <v>1604</v>
      </c>
      <c r="B1175" s="99" t="s">
        <v>957</v>
      </c>
      <c r="C1175" s="83">
        <v>107481</v>
      </c>
      <c r="D1175" s="83">
        <v>107481</v>
      </c>
    </row>
    <row r="1176" spans="1:4" outlineLevel="3" x14ac:dyDescent="0.35">
      <c r="A1176" s="82" t="s">
        <v>1640</v>
      </c>
      <c r="B1176" s="99" t="s">
        <v>957</v>
      </c>
      <c r="C1176" s="83">
        <v>116079</v>
      </c>
      <c r="D1176" s="83">
        <v>116079</v>
      </c>
    </row>
    <row r="1177" spans="1:4" outlineLevel="3" x14ac:dyDescent="0.35">
      <c r="A1177" s="82" t="s">
        <v>1647</v>
      </c>
      <c r="B1177" s="99" t="s">
        <v>957</v>
      </c>
      <c r="C1177" s="83">
        <v>245056</v>
      </c>
      <c r="D1177" s="83">
        <v>245056</v>
      </c>
    </row>
    <row r="1178" spans="1:4" outlineLevel="3" x14ac:dyDescent="0.35">
      <c r="A1178" s="82" t="s">
        <v>1659</v>
      </c>
      <c r="B1178" s="99" t="s">
        <v>957</v>
      </c>
      <c r="C1178" s="83">
        <v>206363</v>
      </c>
      <c r="D1178" s="83">
        <v>206363</v>
      </c>
    </row>
    <row r="1179" spans="1:4" outlineLevel="3" x14ac:dyDescent="0.35">
      <c r="A1179" s="82" t="s">
        <v>1671</v>
      </c>
      <c r="B1179" s="99" t="s">
        <v>957</v>
      </c>
      <c r="C1179" s="83">
        <v>429924</v>
      </c>
      <c r="D1179" s="83">
        <v>429924</v>
      </c>
    </row>
    <row r="1180" spans="1:4" outlineLevel="3" x14ac:dyDescent="0.35">
      <c r="A1180" s="82" t="s">
        <v>352</v>
      </c>
      <c r="B1180" s="99" t="s">
        <v>957</v>
      </c>
      <c r="C1180" s="83">
        <v>131219</v>
      </c>
      <c r="D1180" s="83">
        <v>131219</v>
      </c>
    </row>
    <row r="1181" spans="1:4" outlineLevel="3" x14ac:dyDescent="0.35">
      <c r="A1181" s="82" t="s">
        <v>962</v>
      </c>
      <c r="B1181" s="99" t="s">
        <v>957</v>
      </c>
      <c r="C1181" s="83">
        <v>2871890</v>
      </c>
      <c r="D1181" s="83">
        <v>2871890</v>
      </c>
    </row>
    <row r="1182" spans="1:4" outlineLevel="3" x14ac:dyDescent="0.35">
      <c r="A1182" s="82" t="s">
        <v>988</v>
      </c>
      <c r="B1182" s="99" t="s">
        <v>957</v>
      </c>
      <c r="C1182" s="83">
        <v>257954</v>
      </c>
      <c r="D1182" s="83">
        <v>257954</v>
      </c>
    </row>
    <row r="1183" spans="1:4" outlineLevel="3" x14ac:dyDescent="0.35">
      <c r="A1183" s="82" t="s">
        <v>1108</v>
      </c>
      <c r="B1183" s="99" t="s">
        <v>957</v>
      </c>
      <c r="C1183" s="83">
        <v>331041</v>
      </c>
      <c r="D1183" s="83">
        <v>331041</v>
      </c>
    </row>
    <row r="1184" spans="1:4" outlineLevel="3" x14ac:dyDescent="0.35">
      <c r="A1184" s="82" t="s">
        <v>1154</v>
      </c>
      <c r="B1184" s="99" t="s">
        <v>957</v>
      </c>
      <c r="C1184" s="83">
        <v>202064</v>
      </c>
      <c r="D1184" s="83">
        <v>202064</v>
      </c>
    </row>
    <row r="1185" spans="1:4" outlineLevel="3" x14ac:dyDescent="0.35">
      <c r="A1185" s="82" t="s">
        <v>1212</v>
      </c>
      <c r="B1185" s="99" t="s">
        <v>957</v>
      </c>
      <c r="C1185" s="83">
        <v>133276</v>
      </c>
      <c r="D1185" s="83">
        <v>133276</v>
      </c>
    </row>
    <row r="1186" spans="1:4" outlineLevel="3" x14ac:dyDescent="0.35">
      <c r="A1186" s="82" t="s">
        <v>1281</v>
      </c>
      <c r="B1186" s="99" t="s">
        <v>957</v>
      </c>
      <c r="C1186" s="83">
        <v>73087</v>
      </c>
      <c r="D1186" s="83">
        <v>73087</v>
      </c>
    </row>
    <row r="1187" spans="1:4" outlineLevel="3" x14ac:dyDescent="0.35">
      <c r="A1187" s="82" t="s">
        <v>1288</v>
      </c>
      <c r="B1187" s="99" t="s">
        <v>957</v>
      </c>
      <c r="C1187" s="83">
        <v>305246</v>
      </c>
      <c r="D1187" s="83">
        <v>305246</v>
      </c>
    </row>
    <row r="1188" spans="1:4" outlineLevel="3" x14ac:dyDescent="0.35">
      <c r="A1188" s="82" t="s">
        <v>1325</v>
      </c>
      <c r="B1188" s="99" t="s">
        <v>957</v>
      </c>
      <c r="C1188" s="83">
        <v>193466</v>
      </c>
      <c r="D1188" s="83">
        <v>193466</v>
      </c>
    </row>
    <row r="1189" spans="1:4" outlineLevel="3" x14ac:dyDescent="0.35">
      <c r="A1189" s="82" t="s">
        <v>1338</v>
      </c>
      <c r="B1189" s="99" t="s">
        <v>957</v>
      </c>
      <c r="C1189" s="83">
        <v>120379</v>
      </c>
      <c r="D1189" s="83">
        <v>120379</v>
      </c>
    </row>
    <row r="1190" spans="1:4" outlineLevel="3" x14ac:dyDescent="0.35">
      <c r="A1190" s="82" t="s">
        <v>1503</v>
      </c>
      <c r="B1190" s="99" t="s">
        <v>957</v>
      </c>
      <c r="C1190" s="83">
        <v>124678</v>
      </c>
      <c r="D1190" s="83">
        <v>124678</v>
      </c>
    </row>
    <row r="1191" spans="1:4" outlineLevel="3" x14ac:dyDescent="0.35">
      <c r="A1191" s="82" t="s">
        <v>1544</v>
      </c>
      <c r="B1191" s="99" t="s">
        <v>957</v>
      </c>
      <c r="C1191" s="83">
        <v>245056</v>
      </c>
      <c r="D1191" s="83">
        <v>245056</v>
      </c>
    </row>
    <row r="1192" spans="1:4" outlineLevel="3" x14ac:dyDescent="0.35">
      <c r="A1192" s="82" t="s">
        <v>1585</v>
      </c>
      <c r="B1192" s="99" t="s">
        <v>957</v>
      </c>
      <c r="C1192" s="83">
        <v>167670</v>
      </c>
      <c r="D1192" s="83">
        <v>167670</v>
      </c>
    </row>
    <row r="1193" spans="1:4" outlineLevel="3" x14ac:dyDescent="0.35">
      <c r="A1193" s="82" t="s">
        <v>1655</v>
      </c>
      <c r="B1193" s="99" t="s">
        <v>957</v>
      </c>
      <c r="C1193" s="83">
        <v>288049</v>
      </c>
      <c r="D1193" s="83">
        <v>288049</v>
      </c>
    </row>
    <row r="1194" spans="1:4" outlineLevel="3" x14ac:dyDescent="0.35">
      <c r="A1194" s="82" t="s">
        <v>1663</v>
      </c>
      <c r="B1194" s="99" t="s">
        <v>957</v>
      </c>
      <c r="C1194" s="83">
        <v>73087</v>
      </c>
      <c r="D1194" s="83">
        <v>73087</v>
      </c>
    </row>
    <row r="1195" spans="1:4" outlineLevel="3" x14ac:dyDescent="0.35">
      <c r="A1195" s="82" t="s">
        <v>1691</v>
      </c>
      <c r="B1195" s="99" t="s">
        <v>957</v>
      </c>
      <c r="C1195" s="83">
        <v>305246</v>
      </c>
      <c r="D1195" s="83">
        <v>305246</v>
      </c>
    </row>
    <row r="1196" spans="1:4" outlineLevel="3" x14ac:dyDescent="0.35">
      <c r="A1196" s="82" t="s">
        <v>3672</v>
      </c>
      <c r="B1196" s="99" t="s">
        <v>957</v>
      </c>
      <c r="C1196" s="83">
        <v>610492</v>
      </c>
      <c r="D1196" s="83">
        <v>610492</v>
      </c>
    </row>
    <row r="1197" spans="1:4" outlineLevel="3" x14ac:dyDescent="0.35">
      <c r="A1197" s="82" t="s">
        <v>968</v>
      </c>
      <c r="B1197" s="99" t="s">
        <v>957</v>
      </c>
      <c r="C1197" s="83">
        <v>184867</v>
      </c>
      <c r="D1197" s="83">
        <v>184867</v>
      </c>
    </row>
    <row r="1198" spans="1:4" outlineLevel="3" x14ac:dyDescent="0.35">
      <c r="A1198" s="82" t="s">
        <v>979</v>
      </c>
      <c r="B1198" s="99" t="s">
        <v>957</v>
      </c>
      <c r="C1198" s="83">
        <v>240757</v>
      </c>
      <c r="D1198" s="83">
        <v>240757</v>
      </c>
    </row>
    <row r="1199" spans="1:4" outlineLevel="3" x14ac:dyDescent="0.35">
      <c r="A1199" s="82" t="s">
        <v>1006</v>
      </c>
      <c r="B1199" s="99" t="s">
        <v>957</v>
      </c>
      <c r="C1199" s="83">
        <v>288049</v>
      </c>
      <c r="D1199" s="83">
        <v>288049</v>
      </c>
    </row>
    <row r="1200" spans="1:4" outlineLevel="3" x14ac:dyDescent="0.35">
      <c r="A1200" s="82" t="s">
        <v>1014</v>
      </c>
      <c r="B1200" s="99" t="s">
        <v>957</v>
      </c>
      <c r="C1200" s="83">
        <v>576098</v>
      </c>
      <c r="D1200" s="83">
        <v>576098</v>
      </c>
    </row>
    <row r="1201" spans="1:4" outlineLevel="3" x14ac:dyDescent="0.35">
      <c r="A1201" s="82" t="s">
        <v>1019</v>
      </c>
      <c r="B1201" s="99" t="s">
        <v>957</v>
      </c>
      <c r="C1201" s="83">
        <v>838351</v>
      </c>
      <c r="D1201" s="83">
        <v>838351</v>
      </c>
    </row>
    <row r="1202" spans="1:4" outlineLevel="3" x14ac:dyDescent="0.35">
      <c r="A1202" s="82" t="s">
        <v>1029</v>
      </c>
      <c r="B1202" s="99" t="s">
        <v>957</v>
      </c>
      <c r="C1202" s="83">
        <v>300947</v>
      </c>
      <c r="D1202" s="83">
        <v>300947</v>
      </c>
    </row>
    <row r="1203" spans="1:4" outlineLevel="3" x14ac:dyDescent="0.35">
      <c r="A1203" s="82" t="s">
        <v>1043</v>
      </c>
      <c r="B1203" s="99" t="s">
        <v>957</v>
      </c>
      <c r="C1203" s="83">
        <v>51591</v>
      </c>
      <c r="D1203" s="83">
        <v>51591</v>
      </c>
    </row>
    <row r="1204" spans="1:4" outlineLevel="3" x14ac:dyDescent="0.35">
      <c r="A1204" s="82" t="s">
        <v>1057</v>
      </c>
      <c r="B1204" s="99" t="s">
        <v>957</v>
      </c>
      <c r="C1204" s="83">
        <v>399829</v>
      </c>
      <c r="D1204" s="83">
        <v>399829</v>
      </c>
    </row>
    <row r="1205" spans="1:4" outlineLevel="3" x14ac:dyDescent="0.35">
      <c r="A1205" s="82" t="s">
        <v>1106</v>
      </c>
      <c r="B1205" s="99" t="s">
        <v>957</v>
      </c>
      <c r="C1205" s="83">
        <v>180568</v>
      </c>
      <c r="D1205" s="83">
        <v>180568</v>
      </c>
    </row>
    <row r="1206" spans="1:4" outlineLevel="3" x14ac:dyDescent="0.35">
      <c r="A1206" s="82" t="s">
        <v>1107</v>
      </c>
      <c r="B1206" s="99" t="s">
        <v>957</v>
      </c>
      <c r="C1206" s="83">
        <v>485814</v>
      </c>
      <c r="D1206" s="83">
        <v>485814</v>
      </c>
    </row>
    <row r="1207" spans="1:4" outlineLevel="3" x14ac:dyDescent="0.35">
      <c r="A1207" s="82" t="s">
        <v>1124</v>
      </c>
      <c r="B1207" s="99" t="s">
        <v>957</v>
      </c>
      <c r="C1207" s="83">
        <v>171969</v>
      </c>
      <c r="D1207" s="83">
        <v>171969</v>
      </c>
    </row>
    <row r="1208" spans="1:4" outlineLevel="3" x14ac:dyDescent="0.35">
      <c r="A1208" s="82" t="s">
        <v>1131</v>
      </c>
      <c r="B1208" s="99" t="s">
        <v>957</v>
      </c>
      <c r="C1208" s="83">
        <v>124678</v>
      </c>
      <c r="D1208" s="83">
        <v>124678</v>
      </c>
    </row>
    <row r="1209" spans="1:4" outlineLevel="3" x14ac:dyDescent="0.35">
      <c r="A1209" s="82" t="s">
        <v>1139</v>
      </c>
      <c r="B1209" s="99" t="s">
        <v>957</v>
      </c>
      <c r="C1209" s="83">
        <v>141875</v>
      </c>
      <c r="D1209" s="83">
        <v>141875</v>
      </c>
    </row>
    <row r="1210" spans="1:4" outlineLevel="3" x14ac:dyDescent="0.35">
      <c r="A1210" s="82" t="s">
        <v>1146</v>
      </c>
      <c r="B1210" s="99" t="s">
        <v>957</v>
      </c>
      <c r="C1210" s="83">
        <v>171969</v>
      </c>
      <c r="D1210" s="83">
        <v>171969</v>
      </c>
    </row>
    <row r="1211" spans="1:4" outlineLevel="3" x14ac:dyDescent="0.35">
      <c r="A1211" s="82" t="s">
        <v>1159</v>
      </c>
      <c r="B1211" s="99" t="s">
        <v>957</v>
      </c>
      <c r="C1211" s="83">
        <v>214962</v>
      </c>
      <c r="D1211" s="83">
        <v>214962</v>
      </c>
    </row>
    <row r="1212" spans="1:4" outlineLevel="3" x14ac:dyDescent="0.35">
      <c r="A1212" s="82" t="s">
        <v>3673</v>
      </c>
      <c r="B1212" s="99" t="s">
        <v>957</v>
      </c>
      <c r="C1212" s="83">
        <v>40969</v>
      </c>
      <c r="D1212" s="83">
        <v>40969</v>
      </c>
    </row>
    <row r="1213" spans="1:4" outlineLevel="3" x14ac:dyDescent="0.35">
      <c r="A1213" s="82" t="s">
        <v>3673</v>
      </c>
      <c r="B1213" s="99" t="s">
        <v>957</v>
      </c>
      <c r="C1213" s="83">
        <v>47797</v>
      </c>
      <c r="D1213" s="83">
        <v>47797</v>
      </c>
    </row>
    <row r="1214" spans="1:4" outlineLevel="3" x14ac:dyDescent="0.35">
      <c r="A1214" s="82" t="s">
        <v>3673</v>
      </c>
      <c r="B1214" s="99" t="s">
        <v>957</v>
      </c>
      <c r="C1214" s="83">
        <v>40969</v>
      </c>
      <c r="D1214" s="83">
        <v>40969</v>
      </c>
    </row>
    <row r="1215" spans="1:4" outlineLevel="3" x14ac:dyDescent="0.35">
      <c r="A1215" s="82" t="s">
        <v>1181</v>
      </c>
      <c r="B1215" s="99" t="s">
        <v>957</v>
      </c>
      <c r="C1215" s="83">
        <v>279450</v>
      </c>
      <c r="D1215" s="83">
        <v>279450</v>
      </c>
    </row>
    <row r="1216" spans="1:4" outlineLevel="3" x14ac:dyDescent="0.35">
      <c r="A1216" s="82" t="s">
        <v>1244</v>
      </c>
      <c r="B1216" s="99" t="s">
        <v>957</v>
      </c>
      <c r="C1216" s="83">
        <v>141875</v>
      </c>
      <c r="D1216" s="83">
        <v>141875</v>
      </c>
    </row>
    <row r="1217" spans="1:4" outlineLevel="3" x14ac:dyDescent="0.35">
      <c r="A1217" s="82" t="s">
        <v>1252</v>
      </c>
      <c r="B1217" s="99" t="s">
        <v>957</v>
      </c>
      <c r="C1217" s="83">
        <v>154773</v>
      </c>
      <c r="D1217" s="83">
        <v>154773</v>
      </c>
    </row>
    <row r="1218" spans="1:4" outlineLevel="3" x14ac:dyDescent="0.35">
      <c r="A1218" s="82" t="s">
        <v>1266</v>
      </c>
      <c r="B1218" s="99" t="s">
        <v>957</v>
      </c>
      <c r="C1218" s="83">
        <v>150473</v>
      </c>
      <c r="D1218" s="83">
        <v>150473</v>
      </c>
    </row>
    <row r="1219" spans="1:4" outlineLevel="3" x14ac:dyDescent="0.35">
      <c r="A1219" s="82" t="s">
        <v>1270</v>
      </c>
      <c r="B1219" s="99" t="s">
        <v>957</v>
      </c>
      <c r="C1219" s="83">
        <v>90284</v>
      </c>
      <c r="D1219" s="83">
        <v>90284</v>
      </c>
    </row>
    <row r="1220" spans="1:4" outlineLevel="3" x14ac:dyDescent="0.35">
      <c r="A1220" s="82" t="s">
        <v>1274</v>
      </c>
      <c r="B1220" s="99" t="s">
        <v>957</v>
      </c>
      <c r="C1220" s="83">
        <v>137576</v>
      </c>
      <c r="D1220" s="83">
        <v>137576</v>
      </c>
    </row>
    <row r="1221" spans="1:4" outlineLevel="3" x14ac:dyDescent="0.35">
      <c r="A1221" s="82" t="s">
        <v>1280</v>
      </c>
      <c r="B1221" s="99" t="s">
        <v>957</v>
      </c>
      <c r="C1221" s="83">
        <v>180568</v>
      </c>
      <c r="D1221" s="83">
        <v>180568</v>
      </c>
    </row>
    <row r="1222" spans="1:4" outlineLevel="3" x14ac:dyDescent="0.35">
      <c r="A1222" s="82" t="s">
        <v>1285</v>
      </c>
      <c r="B1222" s="99" t="s">
        <v>957</v>
      </c>
      <c r="C1222" s="83">
        <v>111780</v>
      </c>
      <c r="D1222" s="83">
        <v>111780</v>
      </c>
    </row>
    <row r="1223" spans="1:4" outlineLevel="3" x14ac:dyDescent="0.35">
      <c r="A1223" s="82" t="s">
        <v>1295</v>
      </c>
      <c r="B1223" s="99" t="s">
        <v>957</v>
      </c>
      <c r="C1223" s="83">
        <v>210663</v>
      </c>
      <c r="D1223" s="83">
        <v>210663</v>
      </c>
    </row>
    <row r="1224" spans="1:4" outlineLevel="3" x14ac:dyDescent="0.35">
      <c r="A1224" s="82" t="s">
        <v>1759</v>
      </c>
      <c r="B1224" s="99" t="s">
        <v>957</v>
      </c>
      <c r="C1224" s="83">
        <v>114646</v>
      </c>
      <c r="D1224" s="83">
        <v>114646</v>
      </c>
    </row>
    <row r="1225" spans="1:4" outlineLevel="3" x14ac:dyDescent="0.35">
      <c r="A1225" s="82" t="s">
        <v>1299</v>
      </c>
      <c r="B1225" s="99" t="s">
        <v>957</v>
      </c>
      <c r="C1225" s="83">
        <v>176269</v>
      </c>
      <c r="D1225" s="83">
        <v>176269</v>
      </c>
    </row>
    <row r="1226" spans="1:4" outlineLevel="3" x14ac:dyDescent="0.35">
      <c r="A1226" s="82" t="s">
        <v>1309</v>
      </c>
      <c r="B1226" s="99" t="s">
        <v>957</v>
      </c>
      <c r="C1226" s="83">
        <v>593295</v>
      </c>
      <c r="D1226" s="83">
        <v>593295</v>
      </c>
    </row>
    <row r="1227" spans="1:4" outlineLevel="3" x14ac:dyDescent="0.35">
      <c r="A1227" s="82" t="s">
        <v>1339</v>
      </c>
      <c r="B1227" s="99" t="s">
        <v>957</v>
      </c>
      <c r="C1227" s="83">
        <v>98882</v>
      </c>
      <c r="D1227" s="83">
        <v>98882</v>
      </c>
    </row>
    <row r="1228" spans="1:4" outlineLevel="3" x14ac:dyDescent="0.35">
      <c r="A1228" s="82" t="s">
        <v>1363</v>
      </c>
      <c r="B1228" s="99" t="s">
        <v>957</v>
      </c>
      <c r="C1228" s="83">
        <v>227860</v>
      </c>
      <c r="D1228" s="83">
        <v>227860</v>
      </c>
    </row>
    <row r="1229" spans="1:4" outlineLevel="3" x14ac:dyDescent="0.35">
      <c r="A1229" s="82" t="s">
        <v>1365</v>
      </c>
      <c r="B1229" s="99" t="s">
        <v>957</v>
      </c>
      <c r="C1229" s="83">
        <v>343939</v>
      </c>
      <c r="D1229" s="83">
        <v>343939</v>
      </c>
    </row>
    <row r="1230" spans="1:4" outlineLevel="3" x14ac:dyDescent="0.35">
      <c r="A1230" s="82" t="s">
        <v>1379</v>
      </c>
      <c r="B1230" s="99" t="s">
        <v>957</v>
      </c>
      <c r="C1230" s="83">
        <v>232159</v>
      </c>
      <c r="D1230" s="83">
        <v>232159</v>
      </c>
    </row>
    <row r="1231" spans="1:4" outlineLevel="3" x14ac:dyDescent="0.35">
      <c r="A1231" s="82" t="s">
        <v>1380</v>
      </c>
      <c r="B1231" s="99" t="s">
        <v>957</v>
      </c>
      <c r="C1231" s="83">
        <v>311821</v>
      </c>
      <c r="D1231" s="83">
        <v>311821</v>
      </c>
    </row>
    <row r="1232" spans="1:4" outlineLevel="3" x14ac:dyDescent="0.35">
      <c r="A1232" s="82" t="s">
        <v>1383</v>
      </c>
      <c r="B1232" s="99" t="s">
        <v>957</v>
      </c>
      <c r="C1232" s="83">
        <v>167670</v>
      </c>
      <c r="D1232" s="83">
        <v>167670</v>
      </c>
    </row>
    <row r="1233" spans="1:4" outlineLevel="3" x14ac:dyDescent="0.35">
      <c r="A1233" s="82" t="s">
        <v>1427</v>
      </c>
      <c r="B1233" s="99" t="s">
        <v>957</v>
      </c>
      <c r="C1233" s="83">
        <v>111780</v>
      </c>
      <c r="D1233" s="83">
        <v>111780</v>
      </c>
    </row>
    <row r="1234" spans="1:4" outlineLevel="3" x14ac:dyDescent="0.35">
      <c r="A1234" s="82" t="s">
        <v>1438</v>
      </c>
      <c r="B1234" s="99" t="s">
        <v>957</v>
      </c>
      <c r="C1234" s="83">
        <v>124678</v>
      </c>
      <c r="D1234" s="83">
        <v>124678</v>
      </c>
    </row>
    <row r="1235" spans="1:4" outlineLevel="3" x14ac:dyDescent="0.35">
      <c r="A1235" s="82" t="s">
        <v>1440</v>
      </c>
      <c r="B1235" s="99" t="s">
        <v>957</v>
      </c>
      <c r="C1235" s="83">
        <v>133276</v>
      </c>
      <c r="D1235" s="83">
        <v>133276</v>
      </c>
    </row>
    <row r="1236" spans="1:4" outlineLevel="3" x14ac:dyDescent="0.35">
      <c r="A1236" s="82" t="s">
        <v>1468</v>
      </c>
      <c r="B1236" s="99" t="s">
        <v>957</v>
      </c>
      <c r="C1236" s="83">
        <v>546003</v>
      </c>
      <c r="D1236" s="83">
        <v>546003</v>
      </c>
    </row>
    <row r="1237" spans="1:4" outlineLevel="3" x14ac:dyDescent="0.35">
      <c r="A1237" s="82" t="s">
        <v>1487</v>
      </c>
      <c r="B1237" s="99" t="s">
        <v>957</v>
      </c>
      <c r="C1237" s="83">
        <v>189166</v>
      </c>
      <c r="D1237" s="83">
        <v>189166</v>
      </c>
    </row>
    <row r="1238" spans="1:4" outlineLevel="3" x14ac:dyDescent="0.35">
      <c r="A1238" s="82" t="s">
        <v>1496</v>
      </c>
      <c r="B1238" s="99" t="s">
        <v>957</v>
      </c>
      <c r="C1238" s="83">
        <v>279450</v>
      </c>
      <c r="D1238" s="83">
        <v>279450</v>
      </c>
    </row>
    <row r="1239" spans="1:4" outlineLevel="3" x14ac:dyDescent="0.35">
      <c r="A1239" s="82" t="s">
        <v>1506</v>
      </c>
      <c r="B1239" s="99" t="s">
        <v>957</v>
      </c>
      <c r="C1239" s="83">
        <v>386931</v>
      </c>
      <c r="D1239" s="83">
        <v>386931</v>
      </c>
    </row>
    <row r="1240" spans="1:4" outlineLevel="3" x14ac:dyDescent="0.35">
      <c r="A1240" s="82" t="s">
        <v>1510</v>
      </c>
      <c r="B1240" s="99" t="s">
        <v>957</v>
      </c>
      <c r="C1240" s="83">
        <v>206363</v>
      </c>
      <c r="D1240" s="83">
        <v>206363</v>
      </c>
    </row>
    <row r="1241" spans="1:4" outlineLevel="3" x14ac:dyDescent="0.35">
      <c r="A1241" s="82" t="s">
        <v>1513</v>
      </c>
      <c r="B1241" s="99" t="s">
        <v>957</v>
      </c>
      <c r="C1241" s="83">
        <v>262253</v>
      </c>
      <c r="D1241" s="83">
        <v>262253</v>
      </c>
    </row>
    <row r="1242" spans="1:4" outlineLevel="3" x14ac:dyDescent="0.35">
      <c r="A1242" s="82" t="s">
        <v>1517</v>
      </c>
      <c r="B1242" s="99" t="s">
        <v>957</v>
      </c>
      <c r="C1242" s="83">
        <v>674980</v>
      </c>
      <c r="D1242" s="83">
        <v>674980</v>
      </c>
    </row>
    <row r="1243" spans="1:4" outlineLevel="3" x14ac:dyDescent="0.35">
      <c r="A1243" s="82" t="s">
        <v>1524</v>
      </c>
      <c r="B1243" s="99" t="s">
        <v>957</v>
      </c>
      <c r="C1243" s="83">
        <v>171969</v>
      </c>
      <c r="D1243" s="83">
        <v>171969</v>
      </c>
    </row>
    <row r="1244" spans="1:4" outlineLevel="3" x14ac:dyDescent="0.35">
      <c r="A1244" s="82" t="s">
        <v>1543</v>
      </c>
      <c r="B1244" s="99" t="s">
        <v>957</v>
      </c>
      <c r="C1244" s="83">
        <v>176269</v>
      </c>
      <c r="D1244" s="83">
        <v>176269</v>
      </c>
    </row>
    <row r="1245" spans="1:4" outlineLevel="3" x14ac:dyDescent="0.35">
      <c r="A1245" s="82" t="s">
        <v>1555</v>
      </c>
      <c r="B1245" s="99" t="s">
        <v>957</v>
      </c>
      <c r="C1245" s="83">
        <v>275151</v>
      </c>
      <c r="D1245" s="83">
        <v>275151</v>
      </c>
    </row>
    <row r="1246" spans="1:4" outlineLevel="3" x14ac:dyDescent="0.35">
      <c r="A1246" s="82" t="s">
        <v>1574</v>
      </c>
      <c r="B1246" s="99" t="s">
        <v>957</v>
      </c>
      <c r="C1246" s="83">
        <v>128977</v>
      </c>
      <c r="D1246" s="83">
        <v>128977</v>
      </c>
    </row>
    <row r="1247" spans="1:4" outlineLevel="3" x14ac:dyDescent="0.35">
      <c r="A1247" s="82" t="s">
        <v>1579</v>
      </c>
      <c r="B1247" s="99" t="s">
        <v>957</v>
      </c>
      <c r="C1247" s="83">
        <v>266553</v>
      </c>
      <c r="D1247" s="83">
        <v>266553</v>
      </c>
    </row>
    <row r="1248" spans="1:4" outlineLevel="3" x14ac:dyDescent="0.35">
      <c r="A1248" s="82" t="s">
        <v>1581</v>
      </c>
      <c r="B1248" s="99" t="s">
        <v>957</v>
      </c>
      <c r="C1248" s="83">
        <v>202064</v>
      </c>
      <c r="D1248" s="83">
        <v>202064</v>
      </c>
    </row>
    <row r="1249" spans="1:4" outlineLevel="3" x14ac:dyDescent="0.35">
      <c r="A1249" s="82" t="s">
        <v>1598</v>
      </c>
      <c r="B1249" s="99" t="s">
        <v>957</v>
      </c>
      <c r="C1249" s="83">
        <v>128977</v>
      </c>
      <c r="D1249" s="83">
        <v>128977</v>
      </c>
    </row>
    <row r="1250" spans="1:4" outlineLevel="3" x14ac:dyDescent="0.35">
      <c r="A1250" s="82" t="s">
        <v>1599</v>
      </c>
      <c r="B1250" s="99" t="s">
        <v>957</v>
      </c>
      <c r="C1250" s="83">
        <v>197765</v>
      </c>
      <c r="D1250" s="83">
        <v>197765</v>
      </c>
    </row>
    <row r="1251" spans="1:4" outlineLevel="3" x14ac:dyDescent="0.35">
      <c r="A1251" s="82" t="s">
        <v>1609</v>
      </c>
      <c r="B1251" s="99" t="s">
        <v>957</v>
      </c>
      <c r="C1251" s="83">
        <v>128977</v>
      </c>
      <c r="D1251" s="83">
        <v>128977</v>
      </c>
    </row>
    <row r="1252" spans="1:4" outlineLevel="3" x14ac:dyDescent="0.35">
      <c r="A1252" s="82" t="s">
        <v>1641</v>
      </c>
      <c r="B1252" s="99" t="s">
        <v>957</v>
      </c>
      <c r="C1252" s="83">
        <v>141875</v>
      </c>
      <c r="D1252" s="83">
        <v>141875</v>
      </c>
    </row>
    <row r="1253" spans="1:4" outlineLevel="3" x14ac:dyDescent="0.35">
      <c r="A1253" s="82" t="s">
        <v>1654</v>
      </c>
      <c r="B1253" s="99" t="s">
        <v>957</v>
      </c>
      <c r="C1253" s="83">
        <v>171969</v>
      </c>
      <c r="D1253" s="83">
        <v>171969</v>
      </c>
    </row>
    <row r="1254" spans="1:4" outlineLevel="3" x14ac:dyDescent="0.35">
      <c r="A1254" s="82" t="s">
        <v>1682</v>
      </c>
      <c r="B1254" s="99" t="s">
        <v>957</v>
      </c>
      <c r="C1254" s="83">
        <v>322443</v>
      </c>
      <c r="D1254" s="83">
        <v>322443</v>
      </c>
    </row>
    <row r="1255" spans="1:4" outlineLevel="3" x14ac:dyDescent="0.35">
      <c r="A1255" s="82" t="s">
        <v>959</v>
      </c>
      <c r="B1255" s="99" t="s">
        <v>957</v>
      </c>
      <c r="C1255" s="83">
        <v>80252</v>
      </c>
      <c r="D1255" s="83">
        <v>80252</v>
      </c>
    </row>
    <row r="1256" spans="1:4" outlineLevel="3" x14ac:dyDescent="0.35">
      <c r="A1256" s="82" t="s">
        <v>3674</v>
      </c>
      <c r="B1256" s="99" t="s">
        <v>957</v>
      </c>
      <c r="C1256" s="83">
        <v>41918</v>
      </c>
      <c r="D1256" s="83">
        <v>41918</v>
      </c>
    </row>
    <row r="1257" spans="1:4" ht="16.149999999999999" customHeight="1" outlineLevel="3" x14ac:dyDescent="0.35">
      <c r="A1257" s="82" t="s">
        <v>1024</v>
      </c>
      <c r="B1257" s="99" t="s">
        <v>957</v>
      </c>
      <c r="C1257" s="83">
        <v>253655</v>
      </c>
      <c r="D1257" s="83">
        <v>253655</v>
      </c>
    </row>
    <row r="1258" spans="1:4" outlineLevel="3" x14ac:dyDescent="0.35">
      <c r="A1258" s="82" t="s">
        <v>1045</v>
      </c>
      <c r="B1258" s="99" t="s">
        <v>957</v>
      </c>
      <c r="C1258" s="83">
        <v>369734</v>
      </c>
      <c r="D1258" s="83">
        <v>369734</v>
      </c>
    </row>
    <row r="1259" spans="1:4" outlineLevel="3" x14ac:dyDescent="0.35">
      <c r="A1259" s="82" t="s">
        <v>1053</v>
      </c>
      <c r="B1259" s="99" t="s">
        <v>957</v>
      </c>
      <c r="C1259" s="83">
        <v>300947</v>
      </c>
      <c r="D1259" s="83">
        <v>300947</v>
      </c>
    </row>
    <row r="1260" spans="1:4" outlineLevel="3" x14ac:dyDescent="0.35">
      <c r="A1260" s="82" t="s">
        <v>796</v>
      </c>
      <c r="B1260" s="99" t="s">
        <v>957</v>
      </c>
      <c r="C1260" s="83">
        <v>1478193</v>
      </c>
      <c r="D1260" s="83">
        <v>1478193</v>
      </c>
    </row>
    <row r="1261" spans="1:4" outlineLevel="3" x14ac:dyDescent="0.35">
      <c r="A1261" s="82" t="s">
        <v>802</v>
      </c>
      <c r="B1261" s="99" t="s">
        <v>957</v>
      </c>
      <c r="C1261" s="83">
        <v>1645863</v>
      </c>
      <c r="D1261" s="83">
        <v>1645863</v>
      </c>
    </row>
    <row r="1262" spans="1:4" outlineLevel="3" x14ac:dyDescent="0.35">
      <c r="A1262" s="82" t="s">
        <v>802</v>
      </c>
      <c r="B1262" s="99" t="s">
        <v>957</v>
      </c>
      <c r="C1262" s="83">
        <v>101774</v>
      </c>
      <c r="D1262" s="83">
        <v>101774</v>
      </c>
    </row>
    <row r="1263" spans="1:4" outlineLevel="3" x14ac:dyDescent="0.35">
      <c r="A1263" s="82" t="s">
        <v>1077</v>
      </c>
      <c r="B1263" s="99" t="s">
        <v>957</v>
      </c>
      <c r="C1263" s="83">
        <v>257954</v>
      </c>
      <c r="D1263" s="83">
        <v>257954</v>
      </c>
    </row>
    <row r="1264" spans="1:4" outlineLevel="3" x14ac:dyDescent="0.35">
      <c r="A1264" s="82" t="s">
        <v>1089</v>
      </c>
      <c r="B1264" s="99" t="s">
        <v>957</v>
      </c>
      <c r="C1264" s="83">
        <v>98882</v>
      </c>
      <c r="D1264" s="83">
        <v>98882</v>
      </c>
    </row>
    <row r="1265" spans="1:4" outlineLevel="3" x14ac:dyDescent="0.35">
      <c r="A1265" s="82" t="s">
        <v>1100</v>
      </c>
      <c r="B1265" s="99" t="s">
        <v>957</v>
      </c>
      <c r="C1265" s="83">
        <v>386931</v>
      </c>
      <c r="D1265" s="83">
        <v>386931</v>
      </c>
    </row>
    <row r="1266" spans="1:4" outlineLevel="3" x14ac:dyDescent="0.35">
      <c r="A1266" s="82" t="s">
        <v>1130</v>
      </c>
      <c r="B1266" s="99" t="s">
        <v>957</v>
      </c>
      <c r="C1266" s="83">
        <v>137576</v>
      </c>
      <c r="D1266" s="83">
        <v>137576</v>
      </c>
    </row>
    <row r="1267" spans="1:4" outlineLevel="3" x14ac:dyDescent="0.35">
      <c r="A1267" s="82" t="s">
        <v>1147</v>
      </c>
      <c r="B1267" s="99" t="s">
        <v>957</v>
      </c>
      <c r="C1267" s="83">
        <v>481515</v>
      </c>
      <c r="D1267" s="83">
        <v>481515</v>
      </c>
    </row>
    <row r="1268" spans="1:4" outlineLevel="3" x14ac:dyDescent="0.35">
      <c r="A1268" s="82" t="s">
        <v>1149</v>
      </c>
      <c r="B1268" s="99" t="s">
        <v>957</v>
      </c>
      <c r="C1268" s="83">
        <v>193466</v>
      </c>
      <c r="D1268" s="83">
        <v>193466</v>
      </c>
    </row>
    <row r="1269" spans="1:4" outlineLevel="3" x14ac:dyDescent="0.35">
      <c r="A1269" s="82" t="s">
        <v>1163</v>
      </c>
      <c r="B1269" s="99" t="s">
        <v>957</v>
      </c>
      <c r="C1269" s="83">
        <v>167670</v>
      </c>
      <c r="D1269" s="83">
        <v>167670</v>
      </c>
    </row>
    <row r="1270" spans="1:4" outlineLevel="3" x14ac:dyDescent="0.35">
      <c r="A1270" s="82" t="s">
        <v>1167</v>
      </c>
      <c r="B1270" s="99" t="s">
        <v>957</v>
      </c>
      <c r="C1270" s="83">
        <v>137576</v>
      </c>
      <c r="D1270" s="83">
        <v>137576</v>
      </c>
    </row>
    <row r="1271" spans="1:4" outlineLevel="3" x14ac:dyDescent="0.35">
      <c r="A1271" s="82" t="s">
        <v>1175</v>
      </c>
      <c r="B1271" s="99" t="s">
        <v>957</v>
      </c>
      <c r="C1271" s="83">
        <v>666382</v>
      </c>
      <c r="D1271" s="83">
        <v>666382</v>
      </c>
    </row>
    <row r="1272" spans="1:4" outlineLevel="3" x14ac:dyDescent="0.35">
      <c r="A1272" s="82" t="s">
        <v>1188</v>
      </c>
      <c r="B1272" s="99" t="s">
        <v>957</v>
      </c>
      <c r="C1272" s="83">
        <v>558901</v>
      </c>
      <c r="D1272" s="83">
        <v>558901</v>
      </c>
    </row>
    <row r="1273" spans="1:4" outlineLevel="3" x14ac:dyDescent="0.35">
      <c r="A1273" s="82" t="s">
        <v>3675</v>
      </c>
      <c r="B1273" s="99" t="s">
        <v>957</v>
      </c>
      <c r="C1273" s="83">
        <v>361136</v>
      </c>
      <c r="D1273" s="83">
        <v>361136</v>
      </c>
    </row>
    <row r="1274" spans="1:4" outlineLevel="3" x14ac:dyDescent="0.35">
      <c r="A1274" s="82" t="s">
        <v>1211</v>
      </c>
      <c r="B1274" s="99" t="s">
        <v>957</v>
      </c>
      <c r="C1274" s="83">
        <v>631988</v>
      </c>
      <c r="D1274" s="83">
        <v>631988</v>
      </c>
    </row>
    <row r="1275" spans="1:4" outlineLevel="3" x14ac:dyDescent="0.35">
      <c r="A1275" s="82" t="s">
        <v>1217</v>
      </c>
      <c r="B1275" s="99" t="s">
        <v>957</v>
      </c>
      <c r="C1275" s="83">
        <v>322443</v>
      </c>
      <c r="D1275" s="83">
        <v>322443</v>
      </c>
    </row>
    <row r="1276" spans="1:4" outlineLevel="3" x14ac:dyDescent="0.35">
      <c r="A1276" s="82" t="s">
        <v>1232</v>
      </c>
      <c r="B1276" s="99" t="s">
        <v>957</v>
      </c>
      <c r="C1276" s="83">
        <v>171969</v>
      </c>
      <c r="D1276" s="83">
        <v>171969</v>
      </c>
    </row>
    <row r="1277" spans="1:4" outlineLevel="3" x14ac:dyDescent="0.35">
      <c r="A1277" s="82" t="s">
        <v>1233</v>
      </c>
      <c r="B1277" s="99" t="s">
        <v>957</v>
      </c>
      <c r="C1277" s="83">
        <v>124678</v>
      </c>
      <c r="D1277" s="83">
        <v>124678</v>
      </c>
    </row>
    <row r="1278" spans="1:4" outlineLevel="3" x14ac:dyDescent="0.35">
      <c r="A1278" s="82" t="s">
        <v>1235</v>
      </c>
      <c r="B1278" s="99" t="s">
        <v>957</v>
      </c>
      <c r="C1278" s="83">
        <v>288049</v>
      </c>
      <c r="D1278" s="83">
        <v>288049</v>
      </c>
    </row>
    <row r="1279" spans="1:4" outlineLevel="3" x14ac:dyDescent="0.35">
      <c r="A1279" s="82" t="s">
        <v>1238</v>
      </c>
      <c r="B1279" s="99" t="s">
        <v>957</v>
      </c>
      <c r="C1279" s="83">
        <v>171969</v>
      </c>
      <c r="D1279" s="83">
        <v>171969</v>
      </c>
    </row>
    <row r="1280" spans="1:4" outlineLevel="3" x14ac:dyDescent="0.35">
      <c r="A1280" s="82" t="s">
        <v>1242</v>
      </c>
      <c r="B1280" s="99" t="s">
        <v>957</v>
      </c>
      <c r="C1280" s="83">
        <v>245056</v>
      </c>
      <c r="D1280" s="83">
        <v>245056</v>
      </c>
    </row>
    <row r="1281" spans="1:4" outlineLevel="3" x14ac:dyDescent="0.35">
      <c r="A1281" s="82" t="s">
        <v>1253</v>
      </c>
      <c r="B1281" s="99" t="s">
        <v>957</v>
      </c>
      <c r="C1281" s="83">
        <v>528806</v>
      </c>
      <c r="D1281" s="83">
        <v>528806</v>
      </c>
    </row>
    <row r="1282" spans="1:4" outlineLevel="3" x14ac:dyDescent="0.35">
      <c r="A1282" s="82" t="s">
        <v>1294</v>
      </c>
      <c r="B1282" s="99" t="s">
        <v>957</v>
      </c>
      <c r="C1282" s="83">
        <v>515908</v>
      </c>
      <c r="D1282" s="83">
        <v>515908</v>
      </c>
    </row>
    <row r="1283" spans="1:4" outlineLevel="3" x14ac:dyDescent="0.35">
      <c r="A1283" s="82" t="s">
        <v>1314</v>
      </c>
      <c r="B1283" s="99" t="s">
        <v>957</v>
      </c>
      <c r="C1283" s="83">
        <v>296647</v>
      </c>
      <c r="D1283" s="83">
        <v>296647</v>
      </c>
    </row>
    <row r="1284" spans="1:4" outlineLevel="3" x14ac:dyDescent="0.35">
      <c r="A1284" s="82" t="s">
        <v>1328</v>
      </c>
      <c r="B1284" s="99" t="s">
        <v>957</v>
      </c>
      <c r="C1284" s="83">
        <v>395530</v>
      </c>
      <c r="D1284" s="83">
        <v>395530</v>
      </c>
    </row>
    <row r="1285" spans="1:4" outlineLevel="3" x14ac:dyDescent="0.35">
      <c r="A1285" s="82" t="s">
        <v>1366</v>
      </c>
      <c r="B1285" s="99" t="s">
        <v>957</v>
      </c>
      <c r="C1285" s="83">
        <v>326742</v>
      </c>
      <c r="D1285" s="83">
        <v>326742</v>
      </c>
    </row>
    <row r="1286" spans="1:4" outlineLevel="3" x14ac:dyDescent="0.35">
      <c r="A1286" s="82" t="s">
        <v>1368</v>
      </c>
      <c r="B1286" s="99" t="s">
        <v>957</v>
      </c>
      <c r="C1286" s="83">
        <v>249356</v>
      </c>
      <c r="D1286" s="83">
        <v>249356</v>
      </c>
    </row>
    <row r="1287" spans="1:4" outlineLevel="3" x14ac:dyDescent="0.35">
      <c r="A1287" s="82" t="s">
        <v>1378</v>
      </c>
      <c r="B1287" s="99" t="s">
        <v>957</v>
      </c>
      <c r="C1287" s="83">
        <v>225710</v>
      </c>
      <c r="D1287" s="83">
        <v>225710</v>
      </c>
    </row>
    <row r="1288" spans="1:4" outlineLevel="3" x14ac:dyDescent="0.35">
      <c r="A1288" s="82" t="s">
        <v>1390</v>
      </c>
      <c r="B1288" s="99" t="s">
        <v>957</v>
      </c>
      <c r="C1288" s="83">
        <v>197765</v>
      </c>
      <c r="D1288" s="83">
        <v>197765</v>
      </c>
    </row>
    <row r="1289" spans="1:4" outlineLevel="3" x14ac:dyDescent="0.35">
      <c r="A1289" s="82" t="s">
        <v>1401</v>
      </c>
      <c r="B1289" s="99" t="s">
        <v>957</v>
      </c>
      <c r="C1289" s="83">
        <v>222549</v>
      </c>
      <c r="D1289" s="83">
        <v>222549</v>
      </c>
    </row>
    <row r="1290" spans="1:4" outlineLevel="3" x14ac:dyDescent="0.35">
      <c r="A1290" s="82" t="s">
        <v>1424</v>
      </c>
      <c r="B1290" s="99" t="s">
        <v>957</v>
      </c>
      <c r="C1290" s="83">
        <v>219261</v>
      </c>
      <c r="D1290" s="83">
        <v>219261</v>
      </c>
    </row>
    <row r="1291" spans="1:4" outlineLevel="3" x14ac:dyDescent="0.35">
      <c r="A1291" s="82" t="s">
        <v>1446</v>
      </c>
      <c r="B1291" s="99" t="s">
        <v>957</v>
      </c>
      <c r="C1291" s="83">
        <v>249356</v>
      </c>
      <c r="D1291" s="83">
        <v>249356</v>
      </c>
    </row>
    <row r="1292" spans="1:4" outlineLevel="3" x14ac:dyDescent="0.35">
      <c r="A1292" s="82" t="s">
        <v>1451</v>
      </c>
      <c r="B1292" s="99" t="s">
        <v>957</v>
      </c>
      <c r="C1292" s="83">
        <v>245056</v>
      </c>
      <c r="D1292" s="83">
        <v>245056</v>
      </c>
    </row>
    <row r="1293" spans="1:4" outlineLevel="3" x14ac:dyDescent="0.35">
      <c r="A1293" s="82" t="s">
        <v>1465</v>
      </c>
      <c r="B1293" s="99" t="s">
        <v>957</v>
      </c>
      <c r="C1293" s="83">
        <v>537405</v>
      </c>
      <c r="D1293" s="83">
        <v>537405</v>
      </c>
    </row>
    <row r="1294" spans="1:4" outlineLevel="3" x14ac:dyDescent="0.35">
      <c r="A1294" s="82" t="s">
        <v>1469</v>
      </c>
      <c r="B1294" s="99" t="s">
        <v>957</v>
      </c>
      <c r="C1294" s="83">
        <v>111780</v>
      </c>
      <c r="D1294" s="83">
        <v>111780</v>
      </c>
    </row>
    <row r="1295" spans="1:4" outlineLevel="3" x14ac:dyDescent="0.35">
      <c r="A1295" s="82" t="s">
        <v>1493</v>
      </c>
      <c r="B1295" s="99" t="s">
        <v>957</v>
      </c>
      <c r="C1295" s="83">
        <v>154773</v>
      </c>
      <c r="D1295" s="83">
        <v>154773</v>
      </c>
    </row>
    <row r="1296" spans="1:4" outlineLevel="3" x14ac:dyDescent="0.35">
      <c r="A1296" s="82" t="s">
        <v>1501</v>
      </c>
      <c r="B1296" s="99" t="s">
        <v>957</v>
      </c>
      <c r="C1296" s="83">
        <v>257954</v>
      </c>
      <c r="D1296" s="83">
        <v>257954</v>
      </c>
    </row>
    <row r="1297" spans="1:4" outlineLevel="3" x14ac:dyDescent="0.35">
      <c r="A1297" s="82" t="s">
        <v>1521</v>
      </c>
      <c r="B1297" s="99" t="s">
        <v>957</v>
      </c>
      <c r="C1297" s="83">
        <v>374034</v>
      </c>
      <c r="D1297" s="83">
        <v>374034</v>
      </c>
    </row>
    <row r="1298" spans="1:4" outlineLevel="3" x14ac:dyDescent="0.35">
      <c r="A1298" s="82" t="s">
        <v>1529</v>
      </c>
      <c r="B1298" s="99" t="s">
        <v>957</v>
      </c>
      <c r="C1298" s="83">
        <v>326742</v>
      </c>
      <c r="D1298" s="83">
        <v>326742</v>
      </c>
    </row>
    <row r="1299" spans="1:4" outlineLevel="3" x14ac:dyDescent="0.35">
      <c r="A1299" s="82" t="s">
        <v>1533</v>
      </c>
      <c r="B1299" s="99" t="s">
        <v>957</v>
      </c>
      <c r="C1299" s="83">
        <v>460018</v>
      </c>
      <c r="D1299" s="83">
        <v>460018</v>
      </c>
    </row>
    <row r="1300" spans="1:4" outlineLevel="3" x14ac:dyDescent="0.35">
      <c r="A1300" s="82" t="s">
        <v>1541</v>
      </c>
      <c r="B1300" s="99" t="s">
        <v>957</v>
      </c>
      <c r="C1300" s="83">
        <v>335340</v>
      </c>
      <c r="D1300" s="83">
        <v>335340</v>
      </c>
    </row>
    <row r="1301" spans="1:4" outlineLevel="3" x14ac:dyDescent="0.35">
      <c r="A1301" s="82" t="s">
        <v>1552</v>
      </c>
      <c r="B1301" s="99" t="s">
        <v>957</v>
      </c>
      <c r="C1301" s="83">
        <v>206363</v>
      </c>
      <c r="D1301" s="83">
        <v>206363</v>
      </c>
    </row>
    <row r="1302" spans="1:4" outlineLevel="3" x14ac:dyDescent="0.35">
      <c r="A1302" s="82" t="s">
        <v>1556</v>
      </c>
      <c r="B1302" s="99" t="s">
        <v>957</v>
      </c>
      <c r="C1302" s="83">
        <v>125394</v>
      </c>
      <c r="D1302" s="83">
        <v>125394</v>
      </c>
    </row>
    <row r="1303" spans="1:4" outlineLevel="3" x14ac:dyDescent="0.35">
      <c r="A1303" s="82" t="s">
        <v>1558</v>
      </c>
      <c r="B1303" s="99" t="s">
        <v>957</v>
      </c>
      <c r="C1303" s="83">
        <v>322443</v>
      </c>
      <c r="D1303" s="83">
        <v>322443</v>
      </c>
    </row>
    <row r="1304" spans="1:4" outlineLevel="3" x14ac:dyDescent="0.35">
      <c r="A1304" s="82" t="s">
        <v>1814</v>
      </c>
      <c r="B1304" s="99" t="s">
        <v>957</v>
      </c>
      <c r="C1304" s="83">
        <v>197765</v>
      </c>
      <c r="D1304" s="83">
        <v>197765</v>
      </c>
    </row>
    <row r="1305" spans="1:4" outlineLevel="3" x14ac:dyDescent="0.35">
      <c r="A1305" s="82" t="s">
        <v>1570</v>
      </c>
      <c r="B1305" s="99" t="s">
        <v>957</v>
      </c>
      <c r="C1305" s="83">
        <v>322443</v>
      </c>
      <c r="D1305" s="83">
        <v>322443</v>
      </c>
    </row>
    <row r="1306" spans="1:4" outlineLevel="3" x14ac:dyDescent="0.35">
      <c r="A1306" s="82" t="s">
        <v>1588</v>
      </c>
      <c r="B1306" s="99" t="s">
        <v>957</v>
      </c>
      <c r="C1306" s="83">
        <v>227860</v>
      </c>
      <c r="D1306" s="83">
        <v>227860</v>
      </c>
    </row>
    <row r="1307" spans="1:4" outlineLevel="3" x14ac:dyDescent="0.35">
      <c r="A1307" s="82" t="s">
        <v>1594</v>
      </c>
      <c r="B1307" s="99" t="s">
        <v>957</v>
      </c>
      <c r="C1307" s="83">
        <v>369734</v>
      </c>
      <c r="D1307" s="83">
        <v>369734</v>
      </c>
    </row>
    <row r="1308" spans="1:4" outlineLevel="3" x14ac:dyDescent="0.35">
      <c r="A1308" s="82" t="s">
        <v>1634</v>
      </c>
      <c r="B1308" s="99" t="s">
        <v>957</v>
      </c>
      <c r="C1308" s="83">
        <v>601893</v>
      </c>
      <c r="D1308" s="83">
        <v>601893</v>
      </c>
    </row>
    <row r="1309" spans="1:4" outlineLevel="3" x14ac:dyDescent="0.35">
      <c r="A1309" s="82" t="s">
        <v>1648</v>
      </c>
      <c r="B1309" s="99" t="s">
        <v>957</v>
      </c>
      <c r="C1309" s="83">
        <v>300947</v>
      </c>
      <c r="D1309" s="83">
        <v>300947</v>
      </c>
    </row>
    <row r="1310" spans="1:4" outlineLevel="3" x14ac:dyDescent="0.35">
      <c r="A1310" s="82" t="s">
        <v>1662</v>
      </c>
      <c r="B1310" s="99" t="s">
        <v>957</v>
      </c>
      <c r="C1310" s="83">
        <v>326742</v>
      </c>
      <c r="D1310" s="83">
        <v>326742</v>
      </c>
    </row>
    <row r="1311" spans="1:4" outlineLevel="3" x14ac:dyDescent="0.35">
      <c r="A1311" s="82" t="s">
        <v>1664</v>
      </c>
      <c r="B1311" s="99" t="s">
        <v>957</v>
      </c>
      <c r="C1311" s="83">
        <v>154773</v>
      </c>
      <c r="D1311" s="83">
        <v>154773</v>
      </c>
    </row>
    <row r="1312" spans="1:4" outlineLevel="3" x14ac:dyDescent="0.35">
      <c r="A1312" s="82" t="s">
        <v>1679</v>
      </c>
      <c r="B1312" s="99" t="s">
        <v>957</v>
      </c>
      <c r="C1312" s="83">
        <v>378333</v>
      </c>
      <c r="D1312" s="83">
        <v>378333</v>
      </c>
    </row>
    <row r="1313" spans="1:4" outlineLevel="3" x14ac:dyDescent="0.35">
      <c r="A1313" s="82" t="s">
        <v>1688</v>
      </c>
      <c r="B1313" s="99" t="s">
        <v>957</v>
      </c>
      <c r="C1313" s="83">
        <v>348238</v>
      </c>
      <c r="D1313" s="83">
        <v>348238</v>
      </c>
    </row>
    <row r="1314" spans="1:4" outlineLevel="3" x14ac:dyDescent="0.35">
      <c r="A1314" s="82" t="s">
        <v>964</v>
      </c>
      <c r="B1314" s="99" t="s">
        <v>957</v>
      </c>
      <c r="C1314" s="83">
        <v>438522</v>
      </c>
      <c r="D1314" s="83">
        <v>438522</v>
      </c>
    </row>
    <row r="1315" spans="1:4" outlineLevel="3" x14ac:dyDescent="0.35">
      <c r="A1315" s="82" t="s">
        <v>971</v>
      </c>
      <c r="B1315" s="99" t="s">
        <v>957</v>
      </c>
      <c r="C1315" s="83">
        <v>503011</v>
      </c>
      <c r="D1315" s="83">
        <v>503011</v>
      </c>
    </row>
    <row r="1316" spans="1:4" outlineLevel="3" x14ac:dyDescent="0.35">
      <c r="A1316" s="82" t="s">
        <v>3676</v>
      </c>
      <c r="B1316" s="99" t="s">
        <v>957</v>
      </c>
      <c r="C1316" s="83">
        <v>266553</v>
      </c>
      <c r="D1316" s="83">
        <v>266553</v>
      </c>
    </row>
    <row r="1317" spans="1:4" outlineLevel="3" x14ac:dyDescent="0.35">
      <c r="A1317" s="82" t="s">
        <v>978</v>
      </c>
      <c r="B1317" s="99" t="s">
        <v>957</v>
      </c>
      <c r="C1317" s="83">
        <v>236458</v>
      </c>
      <c r="D1317" s="83">
        <v>236458</v>
      </c>
    </row>
    <row r="1318" spans="1:4" outlineLevel="3" x14ac:dyDescent="0.35">
      <c r="A1318" s="82" t="s">
        <v>1028</v>
      </c>
      <c r="B1318" s="99" t="s">
        <v>957</v>
      </c>
      <c r="C1318" s="83">
        <v>189166</v>
      </c>
      <c r="D1318" s="83">
        <v>189166</v>
      </c>
    </row>
    <row r="1319" spans="1:4" outlineLevel="3" x14ac:dyDescent="0.35">
      <c r="A1319" s="82" t="s">
        <v>1113</v>
      </c>
      <c r="B1319" s="99" t="s">
        <v>957</v>
      </c>
      <c r="C1319" s="83">
        <v>305246</v>
      </c>
      <c r="D1319" s="83">
        <v>305246</v>
      </c>
    </row>
    <row r="1320" spans="1:4" outlineLevel="3" x14ac:dyDescent="0.35">
      <c r="A1320" s="82" t="s">
        <v>1118</v>
      </c>
      <c r="B1320" s="99" t="s">
        <v>957</v>
      </c>
      <c r="C1320" s="83">
        <v>305246</v>
      </c>
      <c r="D1320" s="83">
        <v>305246</v>
      </c>
    </row>
    <row r="1321" spans="1:4" outlineLevel="3" x14ac:dyDescent="0.35">
      <c r="A1321" s="82" t="s">
        <v>1145</v>
      </c>
      <c r="B1321" s="99" t="s">
        <v>957</v>
      </c>
      <c r="C1321" s="83">
        <v>296647</v>
      </c>
      <c r="D1321" s="83">
        <v>296647</v>
      </c>
    </row>
    <row r="1322" spans="1:4" outlineLevel="3" x14ac:dyDescent="0.35">
      <c r="A1322" s="82" t="s">
        <v>1164</v>
      </c>
      <c r="B1322" s="99" t="s">
        <v>957</v>
      </c>
      <c r="C1322" s="83">
        <v>640586</v>
      </c>
      <c r="D1322" s="83">
        <v>640586</v>
      </c>
    </row>
    <row r="1323" spans="1:4" outlineLevel="3" x14ac:dyDescent="0.35">
      <c r="A1323" s="82" t="s">
        <v>1176</v>
      </c>
      <c r="B1323" s="99" t="s">
        <v>957</v>
      </c>
      <c r="C1323" s="83">
        <v>146174</v>
      </c>
      <c r="D1323" s="83">
        <v>146174</v>
      </c>
    </row>
    <row r="1324" spans="1:4" outlineLevel="3" x14ac:dyDescent="0.35">
      <c r="A1324" s="82" t="s">
        <v>1177</v>
      </c>
      <c r="B1324" s="99" t="s">
        <v>957</v>
      </c>
      <c r="C1324" s="83">
        <v>335340</v>
      </c>
      <c r="D1324" s="83">
        <v>335340</v>
      </c>
    </row>
    <row r="1325" spans="1:4" outlineLevel="3" x14ac:dyDescent="0.35">
      <c r="A1325" s="82" t="s">
        <v>1185</v>
      </c>
      <c r="B1325" s="99" t="s">
        <v>957</v>
      </c>
      <c r="C1325" s="83">
        <v>434223</v>
      </c>
      <c r="D1325" s="83">
        <v>434223</v>
      </c>
    </row>
    <row r="1326" spans="1:4" outlineLevel="3" x14ac:dyDescent="0.35">
      <c r="A1326" s="82" t="s">
        <v>1187</v>
      </c>
      <c r="B1326" s="99" t="s">
        <v>957</v>
      </c>
      <c r="C1326" s="83">
        <v>468617</v>
      </c>
      <c r="D1326" s="83">
        <v>468617</v>
      </c>
    </row>
    <row r="1327" spans="1:4" outlineLevel="3" x14ac:dyDescent="0.35">
      <c r="A1327" s="82" t="s">
        <v>1193</v>
      </c>
      <c r="B1327" s="99" t="s">
        <v>957</v>
      </c>
      <c r="C1327" s="83">
        <v>447121</v>
      </c>
      <c r="D1327" s="83">
        <v>447121</v>
      </c>
    </row>
    <row r="1328" spans="1:4" outlineLevel="3" x14ac:dyDescent="0.35">
      <c r="A1328" s="82" t="s">
        <v>1199</v>
      </c>
      <c r="B1328" s="99" t="s">
        <v>957</v>
      </c>
      <c r="C1328" s="83">
        <v>399829</v>
      </c>
      <c r="D1328" s="83">
        <v>399829</v>
      </c>
    </row>
    <row r="1329" spans="1:4" outlineLevel="3" x14ac:dyDescent="0.35">
      <c r="A1329" s="82" t="s">
        <v>1225</v>
      </c>
      <c r="B1329" s="99" t="s">
        <v>957</v>
      </c>
      <c r="C1329" s="83">
        <v>391231</v>
      </c>
      <c r="D1329" s="83">
        <v>391231</v>
      </c>
    </row>
    <row r="1330" spans="1:4" outlineLevel="3" x14ac:dyDescent="0.35">
      <c r="A1330" s="82" t="s">
        <v>1226</v>
      </c>
      <c r="B1330" s="99" t="s">
        <v>957</v>
      </c>
      <c r="C1330" s="83">
        <v>834052</v>
      </c>
      <c r="D1330" s="83">
        <v>834052</v>
      </c>
    </row>
    <row r="1331" spans="1:4" outlineLevel="3" x14ac:dyDescent="0.35">
      <c r="A1331" s="82" t="s">
        <v>1229</v>
      </c>
      <c r="B1331" s="99" t="s">
        <v>957</v>
      </c>
      <c r="C1331" s="83">
        <v>116079</v>
      </c>
      <c r="D1331" s="83">
        <v>116079</v>
      </c>
    </row>
    <row r="1332" spans="1:4" outlineLevel="3" x14ac:dyDescent="0.35">
      <c r="A1332" s="82" t="s">
        <v>1239</v>
      </c>
      <c r="B1332" s="99" t="s">
        <v>957</v>
      </c>
      <c r="C1332" s="83">
        <v>348238</v>
      </c>
      <c r="D1332" s="83">
        <v>348238</v>
      </c>
    </row>
    <row r="1333" spans="1:4" outlineLevel="3" x14ac:dyDescent="0.35">
      <c r="A1333" s="82" t="s">
        <v>1256</v>
      </c>
      <c r="B1333" s="99" t="s">
        <v>957</v>
      </c>
      <c r="C1333" s="83">
        <v>257954</v>
      </c>
      <c r="D1333" s="83">
        <v>257954</v>
      </c>
    </row>
    <row r="1334" spans="1:4" outlineLevel="3" x14ac:dyDescent="0.35">
      <c r="A1334" s="82" t="s">
        <v>1287</v>
      </c>
      <c r="B1334" s="99" t="s">
        <v>957</v>
      </c>
      <c r="C1334" s="83">
        <v>593295</v>
      </c>
      <c r="D1334" s="83">
        <v>593295</v>
      </c>
    </row>
    <row r="1335" spans="1:4" outlineLevel="3" x14ac:dyDescent="0.35">
      <c r="A1335" s="82" t="s">
        <v>1289</v>
      </c>
      <c r="B1335" s="99" t="s">
        <v>957</v>
      </c>
      <c r="C1335" s="83">
        <v>386931</v>
      </c>
      <c r="D1335" s="83">
        <v>386931</v>
      </c>
    </row>
    <row r="1336" spans="1:4" outlineLevel="3" x14ac:dyDescent="0.35">
      <c r="A1336" s="82" t="s">
        <v>1290</v>
      </c>
      <c r="B1336" s="99" t="s">
        <v>957</v>
      </c>
      <c r="C1336" s="83">
        <v>640586</v>
      </c>
      <c r="D1336" s="83">
        <v>640586</v>
      </c>
    </row>
    <row r="1337" spans="1:4" outlineLevel="3" x14ac:dyDescent="0.35">
      <c r="A1337" s="82" t="s">
        <v>1298</v>
      </c>
      <c r="B1337" s="99" t="s">
        <v>957</v>
      </c>
      <c r="C1337" s="83">
        <v>348238</v>
      </c>
      <c r="D1337" s="83">
        <v>348238</v>
      </c>
    </row>
    <row r="1338" spans="1:4" outlineLevel="3" x14ac:dyDescent="0.35">
      <c r="A1338" s="82" t="s">
        <v>1323</v>
      </c>
      <c r="B1338" s="99" t="s">
        <v>957</v>
      </c>
      <c r="C1338" s="83">
        <v>137576</v>
      </c>
      <c r="D1338" s="83">
        <v>137576</v>
      </c>
    </row>
    <row r="1339" spans="1:4" outlineLevel="3" x14ac:dyDescent="0.35">
      <c r="A1339" s="82" t="s">
        <v>1327</v>
      </c>
      <c r="B1339" s="99" t="s">
        <v>957</v>
      </c>
      <c r="C1339" s="83">
        <v>343939</v>
      </c>
      <c r="D1339" s="83">
        <v>343939</v>
      </c>
    </row>
    <row r="1340" spans="1:4" outlineLevel="3" x14ac:dyDescent="0.35">
      <c r="A1340" s="82" t="s">
        <v>1330</v>
      </c>
      <c r="B1340" s="99" t="s">
        <v>957</v>
      </c>
      <c r="C1340" s="83">
        <v>627689</v>
      </c>
      <c r="D1340" s="83">
        <v>627689</v>
      </c>
    </row>
    <row r="1341" spans="1:4" outlineLevel="3" x14ac:dyDescent="0.35">
      <c r="A1341" s="82" t="s">
        <v>1352</v>
      </c>
      <c r="B1341" s="99" t="s">
        <v>957</v>
      </c>
      <c r="C1341" s="83">
        <v>253655</v>
      </c>
      <c r="D1341" s="83">
        <v>253655</v>
      </c>
    </row>
    <row r="1342" spans="1:4" outlineLevel="3" x14ac:dyDescent="0.35">
      <c r="A1342" s="82" t="s">
        <v>1364</v>
      </c>
      <c r="B1342" s="99" t="s">
        <v>957</v>
      </c>
      <c r="C1342" s="83">
        <v>515908</v>
      </c>
      <c r="D1342" s="83">
        <v>515908</v>
      </c>
    </row>
    <row r="1343" spans="1:4" outlineLevel="3" x14ac:dyDescent="0.35">
      <c r="A1343" s="82" t="s">
        <v>1370</v>
      </c>
      <c r="B1343" s="99" t="s">
        <v>957</v>
      </c>
      <c r="C1343" s="83">
        <v>111780</v>
      </c>
      <c r="D1343" s="83">
        <v>111780</v>
      </c>
    </row>
    <row r="1344" spans="1:4" outlineLevel="3" x14ac:dyDescent="0.35">
      <c r="A1344" s="82" t="s">
        <v>1381</v>
      </c>
      <c r="B1344" s="99" t="s">
        <v>957</v>
      </c>
      <c r="C1344" s="83">
        <v>408427</v>
      </c>
      <c r="D1344" s="83">
        <v>408427</v>
      </c>
    </row>
    <row r="1345" spans="1:4" outlineLevel="3" x14ac:dyDescent="0.35">
      <c r="A1345" s="82" t="s">
        <v>1382</v>
      </c>
      <c r="B1345" s="99" t="s">
        <v>957</v>
      </c>
      <c r="C1345" s="83">
        <v>395530</v>
      </c>
      <c r="D1345" s="83">
        <v>395530</v>
      </c>
    </row>
    <row r="1346" spans="1:4" outlineLevel="3" x14ac:dyDescent="0.35">
      <c r="A1346" s="82" t="s">
        <v>1386</v>
      </c>
      <c r="B1346" s="99" t="s">
        <v>957</v>
      </c>
      <c r="C1346" s="83">
        <v>348238</v>
      </c>
      <c r="D1346" s="83">
        <v>348238</v>
      </c>
    </row>
    <row r="1347" spans="1:4" outlineLevel="3" x14ac:dyDescent="0.35">
      <c r="A1347" s="82" t="s">
        <v>1389</v>
      </c>
      <c r="B1347" s="99" t="s">
        <v>957</v>
      </c>
      <c r="C1347" s="83">
        <v>515908</v>
      </c>
      <c r="D1347" s="83">
        <v>515908</v>
      </c>
    </row>
    <row r="1348" spans="1:4" outlineLevel="3" x14ac:dyDescent="0.35">
      <c r="A1348" s="82" t="s">
        <v>1395</v>
      </c>
      <c r="B1348" s="99" t="s">
        <v>957</v>
      </c>
      <c r="C1348" s="83">
        <v>206363</v>
      </c>
      <c r="D1348" s="83">
        <v>206363</v>
      </c>
    </row>
    <row r="1349" spans="1:4" outlineLevel="3" x14ac:dyDescent="0.35">
      <c r="A1349" s="82" t="s">
        <v>1399</v>
      </c>
      <c r="B1349" s="99" t="s">
        <v>957</v>
      </c>
      <c r="C1349" s="83">
        <v>507310</v>
      </c>
      <c r="D1349" s="83">
        <v>507310</v>
      </c>
    </row>
    <row r="1350" spans="1:4" outlineLevel="3" x14ac:dyDescent="0.35">
      <c r="A1350" s="82" t="s">
        <v>1407</v>
      </c>
      <c r="B1350" s="99" t="s">
        <v>957</v>
      </c>
      <c r="C1350" s="83">
        <v>503011</v>
      </c>
      <c r="D1350" s="83">
        <v>503011</v>
      </c>
    </row>
    <row r="1351" spans="1:4" outlineLevel="3" x14ac:dyDescent="0.35">
      <c r="A1351" s="82" t="s">
        <v>1413</v>
      </c>
      <c r="B1351" s="99" t="s">
        <v>957</v>
      </c>
      <c r="C1351" s="83">
        <v>429924</v>
      </c>
      <c r="D1351" s="83">
        <v>429924</v>
      </c>
    </row>
    <row r="1352" spans="1:4" outlineLevel="3" x14ac:dyDescent="0.35">
      <c r="A1352" s="82" t="s">
        <v>1416</v>
      </c>
      <c r="B1352" s="99" t="s">
        <v>957</v>
      </c>
      <c r="C1352" s="83">
        <v>197765</v>
      </c>
      <c r="D1352" s="83">
        <v>197765</v>
      </c>
    </row>
    <row r="1353" spans="1:4" outlineLevel="3" x14ac:dyDescent="0.35">
      <c r="A1353" s="82" t="s">
        <v>1418</v>
      </c>
      <c r="B1353" s="99" t="s">
        <v>957</v>
      </c>
      <c r="C1353" s="83">
        <v>653484</v>
      </c>
      <c r="D1353" s="83">
        <v>653484</v>
      </c>
    </row>
    <row r="1354" spans="1:4" outlineLevel="3" x14ac:dyDescent="0.35">
      <c r="A1354" s="82" t="s">
        <v>1421</v>
      </c>
      <c r="B1354" s="99" t="s">
        <v>957</v>
      </c>
      <c r="C1354" s="83">
        <v>206363</v>
      </c>
      <c r="D1354" s="83">
        <v>206363</v>
      </c>
    </row>
    <row r="1355" spans="1:4" outlineLevel="3" x14ac:dyDescent="0.35">
      <c r="A1355" s="82" t="s">
        <v>1422</v>
      </c>
      <c r="B1355" s="99" t="s">
        <v>957</v>
      </c>
      <c r="C1355" s="83">
        <v>515908</v>
      </c>
      <c r="D1355" s="83">
        <v>515908</v>
      </c>
    </row>
    <row r="1356" spans="1:4" outlineLevel="3" x14ac:dyDescent="0.35">
      <c r="A1356" s="82" t="s">
        <v>1423</v>
      </c>
      <c r="B1356" s="99" t="s">
        <v>957</v>
      </c>
      <c r="C1356" s="83">
        <v>232159</v>
      </c>
      <c r="D1356" s="83">
        <v>232159</v>
      </c>
    </row>
    <row r="1357" spans="1:4" outlineLevel="3" x14ac:dyDescent="0.35">
      <c r="A1357" s="82" t="s">
        <v>1431</v>
      </c>
      <c r="B1357" s="99" t="s">
        <v>957</v>
      </c>
      <c r="C1357" s="83">
        <v>391231</v>
      </c>
      <c r="D1357" s="83">
        <v>391231</v>
      </c>
    </row>
    <row r="1358" spans="1:4" outlineLevel="3" x14ac:dyDescent="0.35">
      <c r="A1358" s="82" t="s">
        <v>1434</v>
      </c>
      <c r="B1358" s="99" t="s">
        <v>957</v>
      </c>
      <c r="C1358" s="83">
        <v>197765</v>
      </c>
      <c r="D1358" s="83">
        <v>197765</v>
      </c>
    </row>
    <row r="1359" spans="1:4" outlineLevel="3" x14ac:dyDescent="0.35">
      <c r="A1359" s="82" t="s">
        <v>1435</v>
      </c>
      <c r="B1359" s="99" t="s">
        <v>957</v>
      </c>
      <c r="C1359" s="83">
        <v>601893</v>
      </c>
      <c r="D1359" s="83">
        <v>601893</v>
      </c>
    </row>
    <row r="1360" spans="1:4" outlineLevel="3" x14ac:dyDescent="0.35">
      <c r="A1360" s="82" t="s">
        <v>1477</v>
      </c>
      <c r="B1360" s="99" t="s">
        <v>957</v>
      </c>
      <c r="C1360" s="83">
        <v>365435</v>
      </c>
      <c r="D1360" s="83">
        <v>365435</v>
      </c>
    </row>
    <row r="1361" spans="1:4" outlineLevel="3" x14ac:dyDescent="0.35">
      <c r="A1361" s="82" t="s">
        <v>1478</v>
      </c>
      <c r="B1361" s="99" t="s">
        <v>957</v>
      </c>
      <c r="C1361" s="83">
        <v>408427</v>
      </c>
      <c r="D1361" s="83">
        <v>408427</v>
      </c>
    </row>
    <row r="1362" spans="1:4" outlineLevel="3" x14ac:dyDescent="0.35">
      <c r="A1362" s="82" t="s">
        <v>1494</v>
      </c>
      <c r="B1362" s="99" t="s">
        <v>957</v>
      </c>
      <c r="C1362" s="83">
        <v>408427</v>
      </c>
      <c r="D1362" s="83">
        <v>408427</v>
      </c>
    </row>
    <row r="1363" spans="1:4" outlineLevel="3" x14ac:dyDescent="0.35">
      <c r="A1363" s="82" t="s">
        <v>1514</v>
      </c>
      <c r="B1363" s="99" t="s">
        <v>957</v>
      </c>
      <c r="C1363" s="83">
        <v>107481</v>
      </c>
      <c r="D1363" s="83">
        <v>107481</v>
      </c>
    </row>
    <row r="1364" spans="1:4" outlineLevel="3" x14ac:dyDescent="0.35">
      <c r="A1364" s="82" t="s">
        <v>1520</v>
      </c>
      <c r="B1364" s="99" t="s">
        <v>957</v>
      </c>
      <c r="C1364" s="83">
        <v>386931</v>
      </c>
      <c r="D1364" s="83">
        <v>386931</v>
      </c>
    </row>
    <row r="1365" spans="1:4" outlineLevel="3" x14ac:dyDescent="0.35">
      <c r="A1365" s="82" t="s">
        <v>1526</v>
      </c>
      <c r="B1365" s="99" t="s">
        <v>957</v>
      </c>
      <c r="C1365" s="83">
        <v>236458</v>
      </c>
      <c r="D1365" s="83">
        <v>236458</v>
      </c>
    </row>
    <row r="1366" spans="1:4" outlineLevel="3" x14ac:dyDescent="0.35">
      <c r="A1366" s="82" t="s">
        <v>1527</v>
      </c>
      <c r="B1366" s="99" t="s">
        <v>957</v>
      </c>
      <c r="C1366" s="83">
        <v>257954</v>
      </c>
      <c r="D1366" s="83">
        <v>257954</v>
      </c>
    </row>
    <row r="1367" spans="1:4" outlineLevel="3" x14ac:dyDescent="0.35">
      <c r="A1367" s="82" t="s">
        <v>1528</v>
      </c>
      <c r="B1367" s="99" t="s">
        <v>957</v>
      </c>
      <c r="C1367" s="83">
        <v>262253</v>
      </c>
      <c r="D1367" s="83">
        <v>262253</v>
      </c>
    </row>
    <row r="1368" spans="1:4" outlineLevel="3" x14ac:dyDescent="0.35">
      <c r="A1368" s="82" t="s">
        <v>1545</v>
      </c>
      <c r="B1368" s="99" t="s">
        <v>957</v>
      </c>
      <c r="C1368" s="83">
        <v>176269</v>
      </c>
      <c r="D1368" s="83">
        <v>176269</v>
      </c>
    </row>
    <row r="1369" spans="1:4" outlineLevel="3" x14ac:dyDescent="0.35">
      <c r="A1369" s="82" t="s">
        <v>1551</v>
      </c>
      <c r="B1369" s="99" t="s">
        <v>957</v>
      </c>
      <c r="C1369" s="83">
        <v>421325</v>
      </c>
      <c r="D1369" s="83">
        <v>421325</v>
      </c>
    </row>
    <row r="1370" spans="1:4" outlineLevel="3" x14ac:dyDescent="0.35">
      <c r="A1370" s="82" t="s">
        <v>3677</v>
      </c>
      <c r="B1370" s="99" t="s">
        <v>957</v>
      </c>
      <c r="C1370" s="83">
        <v>236458</v>
      </c>
      <c r="D1370" s="83">
        <v>236458</v>
      </c>
    </row>
    <row r="1371" spans="1:4" outlineLevel="3" x14ac:dyDescent="0.35">
      <c r="A1371" s="82" t="s">
        <v>1566</v>
      </c>
      <c r="B1371" s="99" t="s">
        <v>957</v>
      </c>
      <c r="C1371" s="83">
        <v>343939</v>
      </c>
      <c r="D1371" s="83">
        <v>343939</v>
      </c>
    </row>
    <row r="1372" spans="1:4" outlineLevel="3" x14ac:dyDescent="0.35">
      <c r="A1372" s="82" t="s">
        <v>1618</v>
      </c>
      <c r="B1372" s="99" t="s">
        <v>957</v>
      </c>
      <c r="C1372" s="83">
        <v>722272</v>
      </c>
      <c r="D1372" s="83">
        <v>722272</v>
      </c>
    </row>
    <row r="1373" spans="1:4" outlineLevel="3" x14ac:dyDescent="0.35">
      <c r="A1373" s="82" t="s">
        <v>1632</v>
      </c>
      <c r="B1373" s="99" t="s">
        <v>957</v>
      </c>
      <c r="C1373" s="83">
        <v>223560</v>
      </c>
      <c r="D1373" s="83">
        <v>223560</v>
      </c>
    </row>
    <row r="1374" spans="1:4" outlineLevel="3" x14ac:dyDescent="0.35">
      <c r="A1374" s="82" t="s">
        <v>1649</v>
      </c>
      <c r="B1374" s="99" t="s">
        <v>957</v>
      </c>
      <c r="C1374" s="83">
        <v>133276</v>
      </c>
      <c r="D1374" s="83">
        <v>133276</v>
      </c>
    </row>
    <row r="1375" spans="1:4" outlineLevel="3" x14ac:dyDescent="0.35">
      <c r="A1375" s="82" t="s">
        <v>1674</v>
      </c>
      <c r="B1375" s="99" t="s">
        <v>957</v>
      </c>
      <c r="C1375" s="83">
        <v>438522</v>
      </c>
      <c r="D1375" s="83">
        <v>438522</v>
      </c>
    </row>
    <row r="1376" spans="1:4" outlineLevel="3" x14ac:dyDescent="0.35">
      <c r="A1376" s="82" t="s">
        <v>1677</v>
      </c>
      <c r="B1376" s="99" t="s">
        <v>957</v>
      </c>
      <c r="C1376" s="83">
        <v>322443</v>
      </c>
      <c r="D1376" s="83">
        <v>322443</v>
      </c>
    </row>
    <row r="1377" spans="1:4" outlineLevel="3" x14ac:dyDescent="0.35">
      <c r="A1377" s="82" t="s">
        <v>1683</v>
      </c>
      <c r="B1377" s="99" t="s">
        <v>957</v>
      </c>
      <c r="C1377" s="83">
        <v>210663</v>
      </c>
      <c r="D1377" s="83">
        <v>210663</v>
      </c>
    </row>
    <row r="1378" spans="1:4" outlineLevel="3" x14ac:dyDescent="0.35">
      <c r="A1378" s="82" t="s">
        <v>958</v>
      </c>
      <c r="B1378" s="99" t="s">
        <v>957</v>
      </c>
      <c r="C1378" s="83">
        <v>146174</v>
      </c>
      <c r="D1378" s="83">
        <v>146174</v>
      </c>
    </row>
    <row r="1379" spans="1:4" outlineLevel="3" x14ac:dyDescent="0.35">
      <c r="A1379" s="82" t="s">
        <v>983</v>
      </c>
      <c r="B1379" s="99" t="s">
        <v>957</v>
      </c>
      <c r="C1379" s="83">
        <v>279450</v>
      </c>
      <c r="D1379" s="83">
        <v>279450</v>
      </c>
    </row>
    <row r="1380" spans="1:4" outlineLevel="3" x14ac:dyDescent="0.35">
      <c r="A1380" s="82" t="s">
        <v>985</v>
      </c>
      <c r="B1380" s="99" t="s">
        <v>957</v>
      </c>
      <c r="C1380" s="83">
        <v>490113</v>
      </c>
      <c r="D1380" s="83">
        <v>490113</v>
      </c>
    </row>
    <row r="1381" spans="1:4" outlineLevel="3" x14ac:dyDescent="0.35">
      <c r="A1381" s="82" t="s">
        <v>3678</v>
      </c>
      <c r="B1381" s="99" t="s">
        <v>957</v>
      </c>
      <c r="C1381" s="83">
        <v>743768</v>
      </c>
      <c r="D1381" s="83">
        <v>743768</v>
      </c>
    </row>
    <row r="1382" spans="1:4" outlineLevel="3" x14ac:dyDescent="0.35">
      <c r="A1382" s="82" t="s">
        <v>1022</v>
      </c>
      <c r="B1382" s="99" t="s">
        <v>957</v>
      </c>
      <c r="C1382" s="83">
        <v>399829</v>
      </c>
      <c r="D1382" s="83">
        <v>399829</v>
      </c>
    </row>
    <row r="1383" spans="1:4" outlineLevel="3" x14ac:dyDescent="0.35">
      <c r="A1383" s="82" t="s">
        <v>1027</v>
      </c>
      <c r="B1383" s="99" t="s">
        <v>957</v>
      </c>
      <c r="C1383" s="83">
        <v>189166</v>
      </c>
      <c r="D1383" s="83">
        <v>189166</v>
      </c>
    </row>
    <row r="1384" spans="1:4" outlineLevel="3" x14ac:dyDescent="0.35">
      <c r="A1384" s="82" t="s">
        <v>1047</v>
      </c>
      <c r="B1384" s="99" t="s">
        <v>957</v>
      </c>
      <c r="C1384" s="83">
        <v>94941</v>
      </c>
      <c r="D1384" s="83">
        <v>94941</v>
      </c>
    </row>
    <row r="1385" spans="1:4" outlineLevel="3" x14ac:dyDescent="0.35">
      <c r="A1385" s="82" t="s">
        <v>1056</v>
      </c>
      <c r="B1385" s="99" t="s">
        <v>957</v>
      </c>
      <c r="C1385" s="83">
        <v>434223</v>
      </c>
      <c r="D1385" s="83">
        <v>434223</v>
      </c>
    </row>
    <row r="1386" spans="1:4" outlineLevel="3" x14ac:dyDescent="0.35">
      <c r="A1386" s="82" t="s">
        <v>1061</v>
      </c>
      <c r="B1386" s="99" t="s">
        <v>957</v>
      </c>
      <c r="C1386" s="83">
        <v>365435</v>
      </c>
      <c r="D1386" s="83">
        <v>365435</v>
      </c>
    </row>
    <row r="1387" spans="1:4" outlineLevel="3" x14ac:dyDescent="0.35">
      <c r="A1387" s="82" t="s">
        <v>1092</v>
      </c>
      <c r="B1387" s="99" t="s">
        <v>957</v>
      </c>
      <c r="C1387" s="83">
        <v>275151</v>
      </c>
      <c r="D1387" s="83">
        <v>275151</v>
      </c>
    </row>
    <row r="1388" spans="1:4" outlineLevel="3" x14ac:dyDescent="0.35">
      <c r="A1388" s="82" t="s">
        <v>1098</v>
      </c>
      <c r="B1388" s="99" t="s">
        <v>957</v>
      </c>
      <c r="C1388" s="83">
        <v>700776</v>
      </c>
      <c r="D1388" s="83">
        <v>700776</v>
      </c>
    </row>
    <row r="1389" spans="1:4" outlineLevel="3" x14ac:dyDescent="0.35">
      <c r="A1389" s="82" t="s">
        <v>1099</v>
      </c>
      <c r="B1389" s="99" t="s">
        <v>957</v>
      </c>
      <c r="C1389" s="83">
        <v>184867</v>
      </c>
      <c r="D1389" s="83">
        <v>184867</v>
      </c>
    </row>
    <row r="1390" spans="1:4" outlineLevel="3" x14ac:dyDescent="0.35">
      <c r="A1390" s="82" t="s">
        <v>1105</v>
      </c>
      <c r="B1390" s="99" t="s">
        <v>957</v>
      </c>
      <c r="C1390" s="83">
        <v>670681</v>
      </c>
      <c r="D1390" s="83">
        <v>670681</v>
      </c>
    </row>
    <row r="1391" spans="1:4" outlineLevel="3" x14ac:dyDescent="0.35">
      <c r="A1391" s="82" t="s">
        <v>1111</v>
      </c>
      <c r="B1391" s="99" t="s">
        <v>957</v>
      </c>
      <c r="C1391" s="83">
        <v>266553</v>
      </c>
      <c r="D1391" s="83">
        <v>266553</v>
      </c>
    </row>
    <row r="1392" spans="1:4" outlineLevel="3" x14ac:dyDescent="0.35">
      <c r="A1392" s="82" t="s">
        <v>1114</v>
      </c>
      <c r="B1392" s="99" t="s">
        <v>957</v>
      </c>
      <c r="C1392" s="83">
        <v>176269</v>
      </c>
      <c r="D1392" s="83">
        <v>176269</v>
      </c>
    </row>
    <row r="1393" spans="1:4" outlineLevel="3" x14ac:dyDescent="0.35">
      <c r="A1393" s="82" t="s">
        <v>1121</v>
      </c>
      <c r="B1393" s="99" t="s">
        <v>957</v>
      </c>
      <c r="C1393" s="83">
        <v>193466</v>
      </c>
      <c r="D1393" s="83">
        <v>193466</v>
      </c>
    </row>
    <row r="1394" spans="1:4" outlineLevel="3" x14ac:dyDescent="0.35">
      <c r="A1394" s="82" t="s">
        <v>1143</v>
      </c>
      <c r="B1394" s="99" t="s">
        <v>957</v>
      </c>
      <c r="C1394" s="83">
        <v>313844</v>
      </c>
      <c r="D1394" s="83">
        <v>313844</v>
      </c>
    </row>
    <row r="1395" spans="1:4" outlineLevel="3" x14ac:dyDescent="0.35">
      <c r="A1395" s="82" t="s">
        <v>1170</v>
      </c>
      <c r="B1395" s="99" t="s">
        <v>957</v>
      </c>
      <c r="C1395" s="83">
        <v>128977</v>
      </c>
      <c r="D1395" s="83">
        <v>128977</v>
      </c>
    </row>
    <row r="1396" spans="1:4" outlineLevel="3" x14ac:dyDescent="0.35">
      <c r="A1396" s="82" t="s">
        <v>1172</v>
      </c>
      <c r="B1396" s="99" t="s">
        <v>957</v>
      </c>
      <c r="C1396" s="83">
        <v>361136</v>
      </c>
      <c r="D1396" s="83">
        <v>361136</v>
      </c>
    </row>
    <row r="1397" spans="1:4" outlineLevel="3" x14ac:dyDescent="0.35">
      <c r="A1397" s="82" t="s">
        <v>1174</v>
      </c>
      <c r="B1397" s="99" t="s">
        <v>957</v>
      </c>
      <c r="C1397" s="83">
        <v>116079</v>
      </c>
      <c r="D1397" s="83">
        <v>116079</v>
      </c>
    </row>
    <row r="1398" spans="1:4" outlineLevel="3" x14ac:dyDescent="0.35">
      <c r="A1398" s="82" t="s">
        <v>1180</v>
      </c>
      <c r="B1398" s="99" t="s">
        <v>957</v>
      </c>
      <c r="C1398" s="83">
        <v>554602</v>
      </c>
      <c r="D1398" s="83">
        <v>554602</v>
      </c>
    </row>
    <row r="1399" spans="1:4" outlineLevel="3" x14ac:dyDescent="0.35">
      <c r="A1399" s="82" t="s">
        <v>1184</v>
      </c>
      <c r="B1399" s="99" t="s">
        <v>957</v>
      </c>
      <c r="C1399" s="83">
        <v>511609</v>
      </c>
      <c r="D1399" s="83">
        <v>511609</v>
      </c>
    </row>
    <row r="1400" spans="1:4" outlineLevel="3" x14ac:dyDescent="0.35">
      <c r="A1400" s="82" t="s">
        <v>1191</v>
      </c>
      <c r="B1400" s="99" t="s">
        <v>957</v>
      </c>
      <c r="C1400" s="83">
        <v>412727</v>
      </c>
      <c r="D1400" s="83">
        <v>412727</v>
      </c>
    </row>
    <row r="1401" spans="1:4" outlineLevel="3" x14ac:dyDescent="0.35">
      <c r="A1401" s="82" t="s">
        <v>1192</v>
      </c>
      <c r="B1401" s="99" t="s">
        <v>957</v>
      </c>
      <c r="C1401" s="83">
        <v>189166</v>
      </c>
      <c r="D1401" s="83">
        <v>189166</v>
      </c>
    </row>
    <row r="1402" spans="1:4" outlineLevel="3" x14ac:dyDescent="0.35">
      <c r="A1402" s="82" t="s">
        <v>1214</v>
      </c>
      <c r="B1402" s="99" t="s">
        <v>957</v>
      </c>
      <c r="C1402" s="83">
        <v>240757</v>
      </c>
      <c r="D1402" s="83">
        <v>240757</v>
      </c>
    </row>
    <row r="1403" spans="1:4" outlineLevel="3" x14ac:dyDescent="0.35">
      <c r="A1403" s="82" t="s">
        <v>1216</v>
      </c>
      <c r="B1403" s="99" t="s">
        <v>957</v>
      </c>
      <c r="C1403" s="83">
        <v>326742</v>
      </c>
      <c r="D1403" s="83">
        <v>326742</v>
      </c>
    </row>
    <row r="1404" spans="1:4" outlineLevel="3" x14ac:dyDescent="0.35">
      <c r="A1404" s="82" t="s">
        <v>1220</v>
      </c>
      <c r="B1404" s="99" t="s">
        <v>957</v>
      </c>
      <c r="C1404" s="83">
        <v>124678</v>
      </c>
      <c r="D1404" s="83">
        <v>124678</v>
      </c>
    </row>
    <row r="1405" spans="1:4" outlineLevel="3" x14ac:dyDescent="0.35">
      <c r="A1405" s="82" t="s">
        <v>1221</v>
      </c>
      <c r="B1405" s="99" t="s">
        <v>957</v>
      </c>
      <c r="C1405" s="83">
        <v>511609</v>
      </c>
      <c r="D1405" s="83">
        <v>511609</v>
      </c>
    </row>
    <row r="1406" spans="1:4" outlineLevel="3" x14ac:dyDescent="0.35">
      <c r="A1406" s="82" t="s">
        <v>1224</v>
      </c>
      <c r="B1406" s="99" t="s">
        <v>957</v>
      </c>
      <c r="C1406" s="83">
        <v>189166</v>
      </c>
      <c r="D1406" s="83">
        <v>189166</v>
      </c>
    </row>
    <row r="1407" spans="1:4" outlineLevel="3" x14ac:dyDescent="0.35">
      <c r="A1407" s="82" t="s">
        <v>1227</v>
      </c>
      <c r="B1407" s="99" t="s">
        <v>957</v>
      </c>
      <c r="C1407" s="83">
        <v>1117802</v>
      </c>
      <c r="D1407" s="83">
        <v>1117802</v>
      </c>
    </row>
    <row r="1408" spans="1:4" outlineLevel="3" x14ac:dyDescent="0.35">
      <c r="A1408" s="82" t="s">
        <v>1228</v>
      </c>
      <c r="B1408" s="99" t="s">
        <v>957</v>
      </c>
      <c r="C1408" s="83">
        <v>85985</v>
      </c>
      <c r="D1408" s="83">
        <v>85985</v>
      </c>
    </row>
    <row r="1409" spans="1:4" outlineLevel="3" x14ac:dyDescent="0.35">
      <c r="A1409" s="82" t="s">
        <v>1240</v>
      </c>
      <c r="B1409" s="99" t="s">
        <v>957</v>
      </c>
      <c r="C1409" s="83">
        <v>451420</v>
      </c>
      <c r="D1409" s="83">
        <v>451420</v>
      </c>
    </row>
    <row r="1410" spans="1:4" outlineLevel="3" x14ac:dyDescent="0.35">
      <c r="A1410" s="82" t="s">
        <v>1243</v>
      </c>
      <c r="B1410" s="99" t="s">
        <v>957</v>
      </c>
      <c r="C1410" s="83">
        <v>309545</v>
      </c>
      <c r="D1410" s="83">
        <v>309545</v>
      </c>
    </row>
    <row r="1411" spans="1:4" outlineLevel="3" x14ac:dyDescent="0.35">
      <c r="A1411" s="82" t="s">
        <v>1246</v>
      </c>
      <c r="B1411" s="99" t="s">
        <v>957</v>
      </c>
      <c r="C1411" s="83">
        <v>90284</v>
      </c>
      <c r="D1411" s="83">
        <v>90284</v>
      </c>
    </row>
    <row r="1412" spans="1:4" outlineLevel="3" x14ac:dyDescent="0.35">
      <c r="A1412" s="82" t="s">
        <v>1265</v>
      </c>
      <c r="B1412" s="99" t="s">
        <v>957</v>
      </c>
      <c r="C1412" s="83">
        <v>128977</v>
      </c>
      <c r="D1412" s="83">
        <v>128977</v>
      </c>
    </row>
    <row r="1413" spans="1:4" outlineLevel="3" x14ac:dyDescent="0.35">
      <c r="A1413" s="82" t="s">
        <v>1267</v>
      </c>
      <c r="B1413" s="99" t="s">
        <v>957</v>
      </c>
      <c r="C1413" s="83">
        <v>352537</v>
      </c>
      <c r="D1413" s="83">
        <v>352537</v>
      </c>
    </row>
    <row r="1414" spans="1:4" outlineLevel="3" x14ac:dyDescent="0.35">
      <c r="A1414" s="82" t="s">
        <v>1268</v>
      </c>
      <c r="B1414" s="99" t="s">
        <v>957</v>
      </c>
      <c r="C1414" s="83">
        <v>182001</v>
      </c>
      <c r="D1414" s="83">
        <v>182001</v>
      </c>
    </row>
    <row r="1415" spans="1:4" outlineLevel="3" x14ac:dyDescent="0.35">
      <c r="A1415" s="82" t="s">
        <v>1268</v>
      </c>
      <c r="B1415" s="99" t="s">
        <v>957</v>
      </c>
      <c r="C1415" s="83">
        <v>150473</v>
      </c>
      <c r="D1415" s="83">
        <v>150473</v>
      </c>
    </row>
    <row r="1416" spans="1:4" outlineLevel="3" x14ac:dyDescent="0.35">
      <c r="A1416" s="82" t="s">
        <v>1271</v>
      </c>
      <c r="B1416" s="99" t="s">
        <v>957</v>
      </c>
      <c r="C1416" s="83">
        <v>1023218</v>
      </c>
      <c r="D1416" s="83">
        <v>1023218</v>
      </c>
    </row>
    <row r="1417" spans="1:4" outlineLevel="3" x14ac:dyDescent="0.35">
      <c r="A1417" s="82" t="s">
        <v>1282</v>
      </c>
      <c r="B1417" s="99" t="s">
        <v>957</v>
      </c>
      <c r="C1417" s="83">
        <v>55890</v>
      </c>
      <c r="D1417" s="83">
        <v>55890</v>
      </c>
    </row>
    <row r="1418" spans="1:4" outlineLevel="3" x14ac:dyDescent="0.35">
      <c r="A1418" s="82" t="s">
        <v>1282</v>
      </c>
      <c r="B1418" s="99" t="s">
        <v>957</v>
      </c>
      <c r="C1418" s="83">
        <v>9315</v>
      </c>
      <c r="D1418" s="83">
        <v>9315</v>
      </c>
    </row>
    <row r="1419" spans="1:4" outlineLevel="3" x14ac:dyDescent="0.35">
      <c r="A1419" s="82" t="s">
        <v>1293</v>
      </c>
      <c r="B1419" s="99" t="s">
        <v>957</v>
      </c>
      <c r="C1419" s="83">
        <v>717973</v>
      </c>
      <c r="D1419" s="83">
        <v>717973</v>
      </c>
    </row>
    <row r="1420" spans="1:4" outlineLevel="3" x14ac:dyDescent="0.35">
      <c r="A1420" s="82" t="s">
        <v>1300</v>
      </c>
      <c r="B1420" s="99" t="s">
        <v>957</v>
      </c>
      <c r="C1420" s="83">
        <v>176269</v>
      </c>
      <c r="D1420" s="83">
        <v>176269</v>
      </c>
    </row>
    <row r="1421" spans="1:4" outlineLevel="3" x14ac:dyDescent="0.35">
      <c r="A1421" s="82" t="s">
        <v>1307</v>
      </c>
      <c r="B1421" s="99" t="s">
        <v>957</v>
      </c>
      <c r="C1421" s="83">
        <v>180568</v>
      </c>
      <c r="D1421" s="83">
        <v>180568</v>
      </c>
    </row>
    <row r="1422" spans="1:4" outlineLevel="3" x14ac:dyDescent="0.35">
      <c r="A1422" s="82" t="s">
        <v>1312</v>
      </c>
      <c r="B1422" s="99" t="s">
        <v>957</v>
      </c>
      <c r="C1422" s="83">
        <v>219261</v>
      </c>
      <c r="D1422" s="83">
        <v>219261</v>
      </c>
    </row>
    <row r="1423" spans="1:4" outlineLevel="3" x14ac:dyDescent="0.35">
      <c r="A1423" s="82" t="s">
        <v>1313</v>
      </c>
      <c r="B1423" s="99" t="s">
        <v>957</v>
      </c>
      <c r="C1423" s="83">
        <v>197765</v>
      </c>
      <c r="D1423" s="83">
        <v>197765</v>
      </c>
    </row>
    <row r="1424" spans="1:4" outlineLevel="3" x14ac:dyDescent="0.35">
      <c r="A1424" s="82" t="s">
        <v>1316</v>
      </c>
      <c r="B1424" s="99" t="s">
        <v>957</v>
      </c>
      <c r="C1424" s="83">
        <v>309545</v>
      </c>
      <c r="D1424" s="83">
        <v>309545</v>
      </c>
    </row>
    <row r="1425" spans="1:4" outlineLevel="3" x14ac:dyDescent="0.35">
      <c r="A1425" s="82" t="s">
        <v>3679</v>
      </c>
      <c r="B1425" s="99" t="s">
        <v>957</v>
      </c>
      <c r="C1425" s="83">
        <v>322443</v>
      </c>
      <c r="D1425" s="83">
        <v>322443</v>
      </c>
    </row>
    <row r="1426" spans="1:4" outlineLevel="3" x14ac:dyDescent="0.35">
      <c r="A1426" s="82" t="s">
        <v>1319</v>
      </c>
      <c r="B1426" s="99" t="s">
        <v>957</v>
      </c>
      <c r="C1426" s="83">
        <v>133276</v>
      </c>
      <c r="D1426" s="83">
        <v>133276</v>
      </c>
    </row>
    <row r="1427" spans="1:4" outlineLevel="3" x14ac:dyDescent="0.35">
      <c r="A1427" s="82" t="s">
        <v>1331</v>
      </c>
      <c r="B1427" s="99" t="s">
        <v>957</v>
      </c>
      <c r="C1427" s="83">
        <v>193466</v>
      </c>
      <c r="D1427" s="83">
        <v>193466</v>
      </c>
    </row>
    <row r="1428" spans="1:4" outlineLevel="3" x14ac:dyDescent="0.35">
      <c r="A1428" s="82" t="s">
        <v>1332</v>
      </c>
      <c r="B1428" s="99" t="s">
        <v>957</v>
      </c>
      <c r="C1428" s="83">
        <v>150473</v>
      </c>
      <c r="D1428" s="83">
        <v>150473</v>
      </c>
    </row>
    <row r="1429" spans="1:4" outlineLevel="3" x14ac:dyDescent="0.35">
      <c r="A1429" s="82" t="s">
        <v>1335</v>
      </c>
      <c r="B1429" s="99" t="s">
        <v>957</v>
      </c>
      <c r="C1429" s="83">
        <v>257954</v>
      </c>
      <c r="D1429" s="83">
        <v>257954</v>
      </c>
    </row>
    <row r="1430" spans="1:4" outlineLevel="3" x14ac:dyDescent="0.35">
      <c r="A1430" s="82" t="s">
        <v>1337</v>
      </c>
      <c r="B1430" s="99" t="s">
        <v>957</v>
      </c>
      <c r="C1430" s="83">
        <v>313844</v>
      </c>
      <c r="D1430" s="83">
        <v>313844</v>
      </c>
    </row>
    <row r="1431" spans="1:4" outlineLevel="3" x14ac:dyDescent="0.35">
      <c r="A1431" s="82" t="s">
        <v>1350</v>
      </c>
      <c r="B1431" s="99" t="s">
        <v>957</v>
      </c>
      <c r="C1431" s="83">
        <v>584696</v>
      </c>
      <c r="D1431" s="83">
        <v>584696</v>
      </c>
    </row>
    <row r="1432" spans="1:4" outlineLevel="3" x14ac:dyDescent="0.35">
      <c r="A1432" s="82" t="s">
        <v>1356</v>
      </c>
      <c r="B1432" s="99" t="s">
        <v>957</v>
      </c>
      <c r="C1432" s="83">
        <v>386931</v>
      </c>
      <c r="D1432" s="83">
        <v>386931</v>
      </c>
    </row>
    <row r="1433" spans="1:4" outlineLevel="3" x14ac:dyDescent="0.35">
      <c r="A1433" s="82" t="s">
        <v>1357</v>
      </c>
      <c r="B1433" s="99" t="s">
        <v>957</v>
      </c>
      <c r="C1433" s="83">
        <v>163371</v>
      </c>
      <c r="D1433" s="83">
        <v>163371</v>
      </c>
    </row>
    <row r="1434" spans="1:4" outlineLevel="3" x14ac:dyDescent="0.35">
      <c r="A1434" s="82" t="s">
        <v>1358</v>
      </c>
      <c r="B1434" s="99" t="s">
        <v>957</v>
      </c>
      <c r="C1434" s="83">
        <v>223560</v>
      </c>
      <c r="D1434" s="83">
        <v>223560</v>
      </c>
    </row>
    <row r="1435" spans="1:4" outlineLevel="3" x14ac:dyDescent="0.35">
      <c r="A1435" s="82" t="s">
        <v>1361</v>
      </c>
      <c r="B1435" s="99" t="s">
        <v>957</v>
      </c>
      <c r="C1435" s="83">
        <v>434223</v>
      </c>
      <c r="D1435" s="83">
        <v>434223</v>
      </c>
    </row>
    <row r="1436" spans="1:4" outlineLevel="3" x14ac:dyDescent="0.35">
      <c r="A1436" s="82" t="s">
        <v>3680</v>
      </c>
      <c r="B1436" s="99" t="s">
        <v>957</v>
      </c>
      <c r="C1436" s="83">
        <v>253655</v>
      </c>
      <c r="D1436" s="83">
        <v>253655</v>
      </c>
    </row>
    <row r="1437" spans="1:4" outlineLevel="3" x14ac:dyDescent="0.35">
      <c r="A1437" s="82" t="s">
        <v>1371</v>
      </c>
      <c r="B1437" s="99" t="s">
        <v>957</v>
      </c>
      <c r="C1437" s="83">
        <v>150473</v>
      </c>
      <c r="D1437" s="83">
        <v>150473</v>
      </c>
    </row>
    <row r="1438" spans="1:4" outlineLevel="3" x14ac:dyDescent="0.35">
      <c r="A1438" s="82" t="s">
        <v>1372</v>
      </c>
      <c r="B1438" s="99" t="s">
        <v>957</v>
      </c>
      <c r="C1438" s="83">
        <v>227860</v>
      </c>
      <c r="D1438" s="83">
        <v>227860</v>
      </c>
    </row>
    <row r="1439" spans="1:4" outlineLevel="3" x14ac:dyDescent="0.35">
      <c r="A1439" s="82" t="s">
        <v>1375</v>
      </c>
      <c r="B1439" s="99" t="s">
        <v>957</v>
      </c>
      <c r="C1439" s="83">
        <v>111780</v>
      </c>
      <c r="D1439" s="83">
        <v>111780</v>
      </c>
    </row>
    <row r="1440" spans="1:4" outlineLevel="3" x14ac:dyDescent="0.35">
      <c r="A1440" s="82" t="s">
        <v>1384</v>
      </c>
      <c r="B1440" s="99" t="s">
        <v>957</v>
      </c>
      <c r="C1440" s="83">
        <v>141875</v>
      </c>
      <c r="D1440" s="83">
        <v>141875</v>
      </c>
    </row>
    <row r="1441" spans="1:4" outlineLevel="3" x14ac:dyDescent="0.35">
      <c r="A1441" s="82" t="s">
        <v>1385</v>
      </c>
      <c r="B1441" s="99" t="s">
        <v>957</v>
      </c>
      <c r="C1441" s="83">
        <v>223560</v>
      </c>
      <c r="D1441" s="83">
        <v>223560</v>
      </c>
    </row>
    <row r="1442" spans="1:4" outlineLevel="3" x14ac:dyDescent="0.35">
      <c r="A1442" s="82" t="s">
        <v>1391</v>
      </c>
      <c r="B1442" s="99" t="s">
        <v>957</v>
      </c>
      <c r="C1442" s="83">
        <v>941533</v>
      </c>
      <c r="D1442" s="83">
        <v>941533</v>
      </c>
    </row>
    <row r="1443" spans="1:4" outlineLevel="3" x14ac:dyDescent="0.35">
      <c r="A1443" s="82" t="s">
        <v>1394</v>
      </c>
      <c r="B1443" s="99" t="s">
        <v>957</v>
      </c>
      <c r="C1443" s="83">
        <v>90284</v>
      </c>
      <c r="D1443" s="83">
        <v>90284</v>
      </c>
    </row>
    <row r="1444" spans="1:4" outlineLevel="3" x14ac:dyDescent="0.35">
      <c r="A1444" s="82" t="s">
        <v>1396</v>
      </c>
      <c r="B1444" s="99" t="s">
        <v>957</v>
      </c>
      <c r="C1444" s="83">
        <v>326742</v>
      </c>
      <c r="D1444" s="83">
        <v>326742</v>
      </c>
    </row>
    <row r="1445" spans="1:4" outlineLevel="3" x14ac:dyDescent="0.35">
      <c r="A1445" s="82" t="s">
        <v>1396</v>
      </c>
      <c r="B1445" s="99" t="s">
        <v>957</v>
      </c>
      <c r="C1445" s="83">
        <v>343939</v>
      </c>
      <c r="D1445" s="83">
        <v>343939</v>
      </c>
    </row>
    <row r="1446" spans="1:4" outlineLevel="3" x14ac:dyDescent="0.35">
      <c r="A1446" s="82" t="s">
        <v>1398</v>
      </c>
      <c r="B1446" s="99" t="s">
        <v>957</v>
      </c>
      <c r="C1446" s="83">
        <v>395530</v>
      </c>
      <c r="D1446" s="83">
        <v>395530</v>
      </c>
    </row>
    <row r="1447" spans="1:4" outlineLevel="3" x14ac:dyDescent="0.35">
      <c r="A1447" s="82" t="s">
        <v>1406</v>
      </c>
      <c r="B1447" s="99" t="s">
        <v>957</v>
      </c>
      <c r="C1447" s="83">
        <v>133276</v>
      </c>
      <c r="D1447" s="83">
        <v>133276</v>
      </c>
    </row>
    <row r="1448" spans="1:4" outlineLevel="3" x14ac:dyDescent="0.35">
      <c r="A1448" s="82" t="s">
        <v>1411</v>
      </c>
      <c r="B1448" s="99" t="s">
        <v>957</v>
      </c>
      <c r="C1448" s="83">
        <v>240757</v>
      </c>
      <c r="D1448" s="83">
        <v>240757</v>
      </c>
    </row>
    <row r="1449" spans="1:4" outlineLevel="3" x14ac:dyDescent="0.35">
      <c r="A1449" s="82" t="s">
        <v>1414</v>
      </c>
      <c r="B1449" s="99" t="s">
        <v>957</v>
      </c>
      <c r="C1449" s="83">
        <v>184867</v>
      </c>
      <c r="D1449" s="83">
        <v>184867</v>
      </c>
    </row>
    <row r="1450" spans="1:4" outlineLevel="3" x14ac:dyDescent="0.35">
      <c r="A1450" s="82" t="s">
        <v>3681</v>
      </c>
      <c r="B1450" s="99" t="s">
        <v>957</v>
      </c>
      <c r="C1450" s="83">
        <v>133276</v>
      </c>
      <c r="D1450" s="83">
        <v>133276</v>
      </c>
    </row>
    <row r="1451" spans="1:4" outlineLevel="3" x14ac:dyDescent="0.35">
      <c r="A1451" s="82" t="s">
        <v>1417</v>
      </c>
      <c r="B1451" s="99" t="s">
        <v>957</v>
      </c>
      <c r="C1451" s="83">
        <v>315277</v>
      </c>
      <c r="D1451" s="83">
        <v>315277</v>
      </c>
    </row>
    <row r="1452" spans="1:4" outlineLevel="3" x14ac:dyDescent="0.35">
      <c r="A1452" s="82" t="s">
        <v>1419</v>
      </c>
      <c r="B1452" s="99" t="s">
        <v>957</v>
      </c>
      <c r="C1452" s="83">
        <v>644886</v>
      </c>
      <c r="D1452" s="83">
        <v>644886</v>
      </c>
    </row>
    <row r="1453" spans="1:4" outlineLevel="3" x14ac:dyDescent="0.35">
      <c r="A1453" s="82" t="s">
        <v>1430</v>
      </c>
      <c r="B1453" s="99" t="s">
        <v>957</v>
      </c>
      <c r="C1453" s="83">
        <v>533105</v>
      </c>
      <c r="D1453" s="83">
        <v>533105</v>
      </c>
    </row>
    <row r="1454" spans="1:4" outlineLevel="3" x14ac:dyDescent="0.35">
      <c r="A1454" s="82" t="s">
        <v>1433</v>
      </c>
      <c r="B1454" s="99" t="s">
        <v>957</v>
      </c>
      <c r="C1454" s="83">
        <v>159072</v>
      </c>
      <c r="D1454" s="83">
        <v>159072</v>
      </c>
    </row>
    <row r="1455" spans="1:4" outlineLevel="3" x14ac:dyDescent="0.35">
      <c r="A1455" s="82" t="s">
        <v>1453</v>
      </c>
      <c r="B1455" s="99" t="s">
        <v>957</v>
      </c>
      <c r="C1455" s="83">
        <v>687878</v>
      </c>
      <c r="D1455" s="83">
        <v>687878</v>
      </c>
    </row>
    <row r="1456" spans="1:4" outlineLevel="3" x14ac:dyDescent="0.35">
      <c r="A1456" s="82" t="s">
        <v>1454</v>
      </c>
      <c r="B1456" s="99" t="s">
        <v>957</v>
      </c>
      <c r="C1456" s="83">
        <v>176269</v>
      </c>
      <c r="D1456" s="83">
        <v>176269</v>
      </c>
    </row>
    <row r="1457" spans="1:4" outlineLevel="3" x14ac:dyDescent="0.35">
      <c r="A1457" s="82" t="s">
        <v>1455</v>
      </c>
      <c r="B1457" s="99" t="s">
        <v>957</v>
      </c>
      <c r="C1457" s="83">
        <v>270852</v>
      </c>
      <c r="D1457" s="83">
        <v>270852</v>
      </c>
    </row>
    <row r="1458" spans="1:4" outlineLevel="3" x14ac:dyDescent="0.35">
      <c r="A1458" s="82" t="s">
        <v>1456</v>
      </c>
      <c r="B1458" s="99" t="s">
        <v>957</v>
      </c>
      <c r="C1458" s="83">
        <v>90284</v>
      </c>
      <c r="D1458" s="83">
        <v>90284</v>
      </c>
    </row>
    <row r="1459" spans="1:4" outlineLevel="3" x14ac:dyDescent="0.35">
      <c r="A1459" s="82" t="s">
        <v>1457</v>
      </c>
      <c r="B1459" s="99" t="s">
        <v>957</v>
      </c>
      <c r="C1459" s="83">
        <v>184867</v>
      </c>
      <c r="D1459" s="83">
        <v>184867</v>
      </c>
    </row>
    <row r="1460" spans="1:4" outlineLevel="3" x14ac:dyDescent="0.35">
      <c r="A1460" s="82" t="s">
        <v>1458</v>
      </c>
      <c r="B1460" s="99" t="s">
        <v>957</v>
      </c>
      <c r="C1460" s="83">
        <v>137576</v>
      </c>
      <c r="D1460" s="83">
        <v>137576</v>
      </c>
    </row>
    <row r="1461" spans="1:4" outlineLevel="3" x14ac:dyDescent="0.35">
      <c r="A1461" s="82" t="s">
        <v>1459</v>
      </c>
      <c r="B1461" s="99" t="s">
        <v>957</v>
      </c>
      <c r="C1461" s="83">
        <v>128977</v>
      </c>
      <c r="D1461" s="83">
        <v>128977</v>
      </c>
    </row>
    <row r="1462" spans="1:4" outlineLevel="3" x14ac:dyDescent="0.35">
      <c r="A1462" s="82" t="s">
        <v>1466</v>
      </c>
      <c r="B1462" s="99" t="s">
        <v>957</v>
      </c>
      <c r="C1462" s="83">
        <v>275151</v>
      </c>
      <c r="D1462" s="83">
        <v>275151</v>
      </c>
    </row>
    <row r="1463" spans="1:4" outlineLevel="3" x14ac:dyDescent="0.35">
      <c r="A1463" s="82" t="s">
        <v>1480</v>
      </c>
      <c r="B1463" s="99" t="s">
        <v>957</v>
      </c>
      <c r="C1463" s="83">
        <v>434223</v>
      </c>
      <c r="D1463" s="83">
        <v>434223</v>
      </c>
    </row>
    <row r="1464" spans="1:4" outlineLevel="3" x14ac:dyDescent="0.35">
      <c r="A1464" s="82" t="s">
        <v>1495</v>
      </c>
      <c r="B1464" s="99" t="s">
        <v>957</v>
      </c>
      <c r="C1464" s="83">
        <v>183434</v>
      </c>
      <c r="D1464" s="83">
        <v>183434</v>
      </c>
    </row>
    <row r="1465" spans="1:4" outlineLevel="3" x14ac:dyDescent="0.35">
      <c r="A1465" s="82" t="s">
        <v>1502</v>
      </c>
      <c r="B1465" s="99" t="s">
        <v>957</v>
      </c>
      <c r="C1465" s="83">
        <v>571798</v>
      </c>
      <c r="D1465" s="83">
        <v>571798</v>
      </c>
    </row>
    <row r="1466" spans="1:4" outlineLevel="3" x14ac:dyDescent="0.35">
      <c r="A1466" s="82" t="s">
        <v>1505</v>
      </c>
      <c r="B1466" s="99" t="s">
        <v>957</v>
      </c>
      <c r="C1466" s="83">
        <v>124678</v>
      </c>
      <c r="D1466" s="83">
        <v>124678</v>
      </c>
    </row>
    <row r="1467" spans="1:4" outlineLevel="3" x14ac:dyDescent="0.35">
      <c r="A1467" s="82" t="s">
        <v>1509</v>
      </c>
      <c r="B1467" s="99" t="s">
        <v>957</v>
      </c>
      <c r="C1467" s="83">
        <v>141875</v>
      </c>
      <c r="D1467" s="83">
        <v>141875</v>
      </c>
    </row>
    <row r="1468" spans="1:4" ht="16.149999999999999" customHeight="1" outlineLevel="3" x14ac:dyDescent="0.35">
      <c r="A1468" s="82" t="s">
        <v>1518</v>
      </c>
      <c r="B1468" s="99" t="s">
        <v>957</v>
      </c>
      <c r="C1468" s="83">
        <v>240757</v>
      </c>
      <c r="D1468" s="83">
        <v>240757</v>
      </c>
    </row>
    <row r="1469" spans="1:4" outlineLevel="3" x14ac:dyDescent="0.35">
      <c r="A1469" s="82" t="s">
        <v>3116</v>
      </c>
      <c r="B1469" s="99" t="s">
        <v>957</v>
      </c>
      <c r="C1469" s="83">
        <v>141875</v>
      </c>
      <c r="D1469" s="83">
        <v>141875</v>
      </c>
    </row>
    <row r="1470" spans="1:4" outlineLevel="3" x14ac:dyDescent="0.35">
      <c r="A1470" s="82" t="s">
        <v>1530</v>
      </c>
      <c r="B1470" s="99" t="s">
        <v>957</v>
      </c>
      <c r="C1470" s="83">
        <v>386931</v>
      </c>
      <c r="D1470" s="83">
        <v>386931</v>
      </c>
    </row>
    <row r="1471" spans="1:4" outlineLevel="3" x14ac:dyDescent="0.35">
      <c r="A1471" s="82" t="s">
        <v>1532</v>
      </c>
      <c r="B1471" s="99" t="s">
        <v>957</v>
      </c>
      <c r="C1471" s="83">
        <v>177533</v>
      </c>
      <c r="D1471" s="83">
        <v>177533</v>
      </c>
    </row>
    <row r="1472" spans="1:4" outlineLevel="3" x14ac:dyDescent="0.35">
      <c r="A1472" s="82" t="s">
        <v>1536</v>
      </c>
      <c r="B1472" s="99" t="s">
        <v>957</v>
      </c>
      <c r="C1472" s="83">
        <v>163371</v>
      </c>
      <c r="D1472" s="83">
        <v>163371</v>
      </c>
    </row>
    <row r="1473" spans="1:4" outlineLevel="3" x14ac:dyDescent="0.35">
      <c r="A1473" s="82" t="s">
        <v>1539</v>
      </c>
      <c r="B1473" s="99" t="s">
        <v>957</v>
      </c>
      <c r="C1473" s="83">
        <v>438522</v>
      </c>
      <c r="D1473" s="83">
        <v>438522</v>
      </c>
    </row>
    <row r="1474" spans="1:4" outlineLevel="3" x14ac:dyDescent="0.35">
      <c r="A1474" s="82" t="s">
        <v>1546</v>
      </c>
      <c r="B1474" s="99" t="s">
        <v>957</v>
      </c>
      <c r="C1474" s="83">
        <v>223560</v>
      </c>
      <c r="D1474" s="83">
        <v>223560</v>
      </c>
    </row>
    <row r="1475" spans="1:4" outlineLevel="3" x14ac:dyDescent="0.35">
      <c r="A1475" s="82" t="s">
        <v>1553</v>
      </c>
      <c r="B1475" s="99" t="s">
        <v>957</v>
      </c>
      <c r="C1475" s="83">
        <v>279450</v>
      </c>
      <c r="D1475" s="83">
        <v>279450</v>
      </c>
    </row>
    <row r="1476" spans="1:4" outlineLevel="3" x14ac:dyDescent="0.35">
      <c r="A1476" s="82" t="s">
        <v>1554</v>
      </c>
      <c r="B1476" s="99" t="s">
        <v>957</v>
      </c>
      <c r="C1476" s="83">
        <v>249356</v>
      </c>
      <c r="D1476" s="83">
        <v>249356</v>
      </c>
    </row>
    <row r="1477" spans="1:4" outlineLevel="3" x14ac:dyDescent="0.35">
      <c r="A1477" s="82" t="s">
        <v>1562</v>
      </c>
      <c r="B1477" s="99" t="s">
        <v>957</v>
      </c>
      <c r="C1477" s="83">
        <v>227860</v>
      </c>
      <c r="D1477" s="83">
        <v>227860</v>
      </c>
    </row>
    <row r="1478" spans="1:4" outlineLevel="3" x14ac:dyDescent="0.35">
      <c r="A1478" s="82" t="s">
        <v>1564</v>
      </c>
      <c r="B1478" s="99" t="s">
        <v>957</v>
      </c>
      <c r="C1478" s="83">
        <v>369734</v>
      </c>
      <c r="D1478" s="83">
        <v>369734</v>
      </c>
    </row>
    <row r="1479" spans="1:4" outlineLevel="3" x14ac:dyDescent="0.35">
      <c r="A1479" s="82" t="s">
        <v>1573</v>
      </c>
      <c r="B1479" s="99" t="s">
        <v>957</v>
      </c>
      <c r="C1479" s="83">
        <v>399829</v>
      </c>
      <c r="D1479" s="83">
        <v>399829</v>
      </c>
    </row>
    <row r="1480" spans="1:4" outlineLevel="3" x14ac:dyDescent="0.35">
      <c r="A1480" s="82" t="s">
        <v>1583</v>
      </c>
      <c r="B1480" s="99" t="s">
        <v>957</v>
      </c>
      <c r="C1480" s="83">
        <v>597594</v>
      </c>
      <c r="D1480" s="83">
        <v>597594</v>
      </c>
    </row>
    <row r="1481" spans="1:4" outlineLevel="3" x14ac:dyDescent="0.35">
      <c r="A1481" s="82" t="s">
        <v>1584</v>
      </c>
      <c r="B1481" s="99" t="s">
        <v>957</v>
      </c>
      <c r="C1481" s="83">
        <v>331041</v>
      </c>
      <c r="D1481" s="83">
        <v>331041</v>
      </c>
    </row>
    <row r="1482" spans="1:4" outlineLevel="3" x14ac:dyDescent="0.35">
      <c r="A1482" s="82" t="s">
        <v>1600</v>
      </c>
      <c r="B1482" s="99" t="s">
        <v>957</v>
      </c>
      <c r="C1482" s="83">
        <v>477215</v>
      </c>
      <c r="D1482" s="83">
        <v>477215</v>
      </c>
    </row>
    <row r="1483" spans="1:4" outlineLevel="3" x14ac:dyDescent="0.35">
      <c r="A1483" s="82" t="s">
        <v>1607</v>
      </c>
      <c r="B1483" s="99" t="s">
        <v>957</v>
      </c>
      <c r="C1483" s="83">
        <v>227860</v>
      </c>
      <c r="D1483" s="83">
        <v>227860</v>
      </c>
    </row>
    <row r="1484" spans="1:4" outlineLevel="3" x14ac:dyDescent="0.35">
      <c r="A1484" s="82" t="s">
        <v>1610</v>
      </c>
      <c r="B1484" s="99" t="s">
        <v>957</v>
      </c>
      <c r="C1484" s="83">
        <v>421325</v>
      </c>
      <c r="D1484" s="83">
        <v>421325</v>
      </c>
    </row>
    <row r="1485" spans="1:4" outlineLevel="3" x14ac:dyDescent="0.35">
      <c r="A1485" s="82" t="s">
        <v>1615</v>
      </c>
      <c r="B1485" s="99" t="s">
        <v>957</v>
      </c>
      <c r="C1485" s="83">
        <v>614791</v>
      </c>
      <c r="D1485" s="83">
        <v>614791</v>
      </c>
    </row>
    <row r="1486" spans="1:4" outlineLevel="3" x14ac:dyDescent="0.35">
      <c r="A1486" s="82" t="s">
        <v>1617</v>
      </c>
      <c r="B1486" s="99" t="s">
        <v>957</v>
      </c>
      <c r="C1486" s="83">
        <v>313844</v>
      </c>
      <c r="D1486" s="83">
        <v>313844</v>
      </c>
    </row>
    <row r="1487" spans="1:4" outlineLevel="3" x14ac:dyDescent="0.35">
      <c r="A1487" s="82" t="s">
        <v>1621</v>
      </c>
      <c r="B1487" s="99" t="s">
        <v>957</v>
      </c>
      <c r="C1487" s="83">
        <v>343939</v>
      </c>
      <c r="D1487" s="83">
        <v>343939</v>
      </c>
    </row>
    <row r="1488" spans="1:4" outlineLevel="3" x14ac:dyDescent="0.35">
      <c r="A1488" s="82" t="s">
        <v>1625</v>
      </c>
      <c r="B1488" s="99" t="s">
        <v>957</v>
      </c>
      <c r="C1488" s="83">
        <v>494412</v>
      </c>
      <c r="D1488" s="83">
        <v>494412</v>
      </c>
    </row>
    <row r="1489" spans="1:4" outlineLevel="3" x14ac:dyDescent="0.35">
      <c r="A1489" s="82" t="s">
        <v>1626</v>
      </c>
      <c r="B1489" s="99" t="s">
        <v>957</v>
      </c>
      <c r="C1489" s="83">
        <v>171969</v>
      </c>
      <c r="D1489" s="83">
        <v>171969</v>
      </c>
    </row>
    <row r="1490" spans="1:4" outlineLevel="3" x14ac:dyDescent="0.35">
      <c r="A1490" s="82" t="s">
        <v>1646</v>
      </c>
      <c r="B1490" s="99" t="s">
        <v>957</v>
      </c>
      <c r="C1490" s="83">
        <v>141875</v>
      </c>
      <c r="D1490" s="83">
        <v>141875</v>
      </c>
    </row>
    <row r="1491" spans="1:4" outlineLevel="3" x14ac:dyDescent="0.35">
      <c r="A1491" s="82" t="s">
        <v>1670</v>
      </c>
      <c r="B1491" s="99" t="s">
        <v>957</v>
      </c>
      <c r="C1491" s="83">
        <v>481515</v>
      </c>
      <c r="D1491" s="83">
        <v>481515</v>
      </c>
    </row>
    <row r="1492" spans="1:4" outlineLevel="3" x14ac:dyDescent="0.35">
      <c r="A1492" s="82" t="s">
        <v>1672</v>
      </c>
      <c r="B1492" s="99" t="s">
        <v>957</v>
      </c>
      <c r="C1492" s="83">
        <v>210663</v>
      </c>
      <c r="D1492" s="83">
        <v>210663</v>
      </c>
    </row>
    <row r="1493" spans="1:4" outlineLevel="3" x14ac:dyDescent="0.35">
      <c r="A1493" s="82" t="s">
        <v>1678</v>
      </c>
      <c r="B1493" s="99" t="s">
        <v>957</v>
      </c>
      <c r="C1493" s="83">
        <v>275151</v>
      </c>
      <c r="D1493" s="83">
        <v>275151</v>
      </c>
    </row>
    <row r="1494" spans="1:4" outlineLevel="3" x14ac:dyDescent="0.35">
      <c r="A1494" s="82" t="s">
        <v>1686</v>
      </c>
      <c r="B1494" s="99" t="s">
        <v>957</v>
      </c>
      <c r="C1494" s="83">
        <v>481515</v>
      </c>
      <c r="D1494" s="83">
        <v>481515</v>
      </c>
    </row>
    <row r="1495" spans="1:4" outlineLevel="3" x14ac:dyDescent="0.35">
      <c r="A1495" s="82" t="s">
        <v>1690</v>
      </c>
      <c r="B1495" s="99" t="s">
        <v>957</v>
      </c>
      <c r="C1495" s="83">
        <v>159072</v>
      </c>
      <c r="D1495" s="83">
        <v>159072</v>
      </c>
    </row>
    <row r="1496" spans="1:4" outlineLevel="3" x14ac:dyDescent="0.35">
      <c r="A1496" s="82" t="s">
        <v>956</v>
      </c>
      <c r="B1496" s="99" t="s">
        <v>957</v>
      </c>
      <c r="C1496" s="83">
        <v>240757</v>
      </c>
      <c r="D1496" s="83">
        <v>240757</v>
      </c>
    </row>
    <row r="1497" spans="1:4" outlineLevel="3" x14ac:dyDescent="0.35">
      <c r="A1497" s="82" t="s">
        <v>956</v>
      </c>
      <c r="B1497" s="99" t="s">
        <v>957</v>
      </c>
      <c r="C1497" s="83">
        <v>248281</v>
      </c>
      <c r="D1497" s="83">
        <v>248281</v>
      </c>
    </row>
    <row r="1498" spans="1:4" outlineLevel="3" x14ac:dyDescent="0.35">
      <c r="A1498" s="82" t="s">
        <v>960</v>
      </c>
      <c r="B1498" s="99" t="s">
        <v>957</v>
      </c>
      <c r="C1498" s="83">
        <v>154773</v>
      </c>
      <c r="D1498" s="83">
        <v>154773</v>
      </c>
    </row>
    <row r="1499" spans="1:4" outlineLevel="3" x14ac:dyDescent="0.35">
      <c r="A1499" s="82" t="s">
        <v>1005</v>
      </c>
      <c r="B1499" s="99" t="s">
        <v>957</v>
      </c>
      <c r="C1499" s="83">
        <v>167670</v>
      </c>
      <c r="D1499" s="83">
        <v>167670</v>
      </c>
    </row>
    <row r="1500" spans="1:4" outlineLevel="3" x14ac:dyDescent="0.35">
      <c r="A1500" s="82" t="s">
        <v>1038</v>
      </c>
      <c r="B1500" s="99" t="s">
        <v>957</v>
      </c>
      <c r="C1500" s="83">
        <v>68788</v>
      </c>
      <c r="D1500" s="83">
        <v>68788</v>
      </c>
    </row>
    <row r="1501" spans="1:4" outlineLevel="3" x14ac:dyDescent="0.35">
      <c r="A1501" s="82" t="s">
        <v>1051</v>
      </c>
      <c r="B1501" s="99" t="s">
        <v>957</v>
      </c>
      <c r="C1501" s="83">
        <v>124678</v>
      </c>
      <c r="D1501" s="83">
        <v>124678</v>
      </c>
    </row>
    <row r="1502" spans="1:4" outlineLevel="3" x14ac:dyDescent="0.35">
      <c r="A1502" s="82" t="s">
        <v>1087</v>
      </c>
      <c r="B1502" s="99" t="s">
        <v>957</v>
      </c>
      <c r="C1502" s="83">
        <v>227860</v>
      </c>
      <c r="D1502" s="83">
        <v>227860</v>
      </c>
    </row>
    <row r="1503" spans="1:4" outlineLevel="3" x14ac:dyDescent="0.35">
      <c r="A1503" s="82" t="s">
        <v>1197</v>
      </c>
      <c r="B1503" s="99" t="s">
        <v>957</v>
      </c>
      <c r="C1503" s="83">
        <v>279450</v>
      </c>
      <c r="D1503" s="83">
        <v>279450</v>
      </c>
    </row>
    <row r="1504" spans="1:4" outlineLevel="3" x14ac:dyDescent="0.35">
      <c r="A1504" s="82" t="s">
        <v>1241</v>
      </c>
      <c r="B1504" s="99" t="s">
        <v>957</v>
      </c>
      <c r="C1504" s="83">
        <v>610492</v>
      </c>
      <c r="D1504" s="83">
        <v>610492</v>
      </c>
    </row>
    <row r="1505" spans="1:4" outlineLevel="3" x14ac:dyDescent="0.35">
      <c r="A1505" s="82" t="s">
        <v>1273</v>
      </c>
      <c r="B1505" s="99" t="s">
        <v>957</v>
      </c>
      <c r="C1505" s="83">
        <v>94583</v>
      </c>
      <c r="D1505" s="83">
        <v>94583</v>
      </c>
    </row>
    <row r="1506" spans="1:4" outlineLevel="3" x14ac:dyDescent="0.35">
      <c r="A1506" s="82" t="s">
        <v>1283</v>
      </c>
      <c r="B1506" s="99" t="s">
        <v>957</v>
      </c>
      <c r="C1506" s="83">
        <v>210663</v>
      </c>
      <c r="D1506" s="83">
        <v>210663</v>
      </c>
    </row>
    <row r="1507" spans="1:4" outlineLevel="3" x14ac:dyDescent="0.35">
      <c r="A1507" s="82" t="s">
        <v>1286</v>
      </c>
      <c r="B1507" s="99" t="s">
        <v>957</v>
      </c>
      <c r="C1507" s="83">
        <v>300947</v>
      </c>
      <c r="D1507" s="83">
        <v>300947</v>
      </c>
    </row>
    <row r="1508" spans="1:4" outlineLevel="3" x14ac:dyDescent="0.35">
      <c r="A1508" s="82" t="s">
        <v>1304</v>
      </c>
      <c r="B1508" s="99" t="s">
        <v>957</v>
      </c>
      <c r="C1508" s="83">
        <v>343939</v>
      </c>
      <c r="D1508" s="83">
        <v>343939</v>
      </c>
    </row>
    <row r="1509" spans="1:4" outlineLevel="3" x14ac:dyDescent="0.35">
      <c r="A1509" s="82" t="s">
        <v>1315</v>
      </c>
      <c r="B1509" s="99" t="s">
        <v>957</v>
      </c>
      <c r="C1509" s="83">
        <v>451420</v>
      </c>
      <c r="D1509" s="83">
        <v>451420</v>
      </c>
    </row>
    <row r="1510" spans="1:4" outlineLevel="3" x14ac:dyDescent="0.35">
      <c r="A1510" s="82" t="s">
        <v>1324</v>
      </c>
      <c r="B1510" s="99" t="s">
        <v>957</v>
      </c>
      <c r="C1510" s="83">
        <v>227860</v>
      </c>
      <c r="D1510" s="83">
        <v>227860</v>
      </c>
    </row>
    <row r="1511" spans="1:4" outlineLevel="3" x14ac:dyDescent="0.35">
      <c r="A1511" s="82" t="s">
        <v>1347</v>
      </c>
      <c r="B1511" s="99" t="s">
        <v>957</v>
      </c>
      <c r="C1511" s="83">
        <v>159072</v>
      </c>
      <c r="D1511" s="83">
        <v>159072</v>
      </c>
    </row>
    <row r="1512" spans="1:4" outlineLevel="3" x14ac:dyDescent="0.35">
      <c r="A1512" s="82" t="s">
        <v>3682</v>
      </c>
      <c r="B1512" s="99" t="s">
        <v>957</v>
      </c>
      <c r="C1512" s="83">
        <v>176269</v>
      </c>
      <c r="D1512" s="83">
        <v>176269</v>
      </c>
    </row>
    <row r="1513" spans="1:4" outlineLevel="3" x14ac:dyDescent="0.35">
      <c r="A1513" s="82" t="s">
        <v>1460</v>
      </c>
      <c r="B1513" s="99" t="s">
        <v>957</v>
      </c>
      <c r="C1513" s="83">
        <v>765264</v>
      </c>
      <c r="D1513" s="83">
        <v>765264</v>
      </c>
    </row>
    <row r="1514" spans="1:4" outlineLevel="3" x14ac:dyDescent="0.35">
      <c r="A1514" s="82" t="s">
        <v>1488</v>
      </c>
      <c r="B1514" s="99" t="s">
        <v>957</v>
      </c>
      <c r="C1514" s="83">
        <v>103182</v>
      </c>
      <c r="D1514" s="83">
        <v>103182</v>
      </c>
    </row>
    <row r="1515" spans="1:4" outlineLevel="3" x14ac:dyDescent="0.35">
      <c r="A1515" s="82" t="s">
        <v>1499</v>
      </c>
      <c r="B1515" s="99" t="s">
        <v>957</v>
      </c>
      <c r="C1515" s="83">
        <v>748067</v>
      </c>
      <c r="D1515" s="83">
        <v>748067</v>
      </c>
    </row>
    <row r="1516" spans="1:4" outlineLevel="3" x14ac:dyDescent="0.35">
      <c r="A1516" s="82" t="s">
        <v>1567</v>
      </c>
      <c r="B1516" s="99" t="s">
        <v>957</v>
      </c>
      <c r="C1516" s="83">
        <v>309545</v>
      </c>
      <c r="D1516" s="83">
        <v>309545</v>
      </c>
    </row>
    <row r="1517" spans="1:4" outlineLevel="3" x14ac:dyDescent="0.35">
      <c r="A1517" s="82" t="s">
        <v>1568</v>
      </c>
      <c r="B1517" s="99" t="s">
        <v>957</v>
      </c>
      <c r="C1517" s="83">
        <v>163371</v>
      </c>
      <c r="D1517" s="83">
        <v>163371</v>
      </c>
    </row>
    <row r="1518" spans="1:4" outlineLevel="3" x14ac:dyDescent="0.35">
      <c r="A1518" s="82" t="s">
        <v>1572</v>
      </c>
      <c r="B1518" s="99" t="s">
        <v>957</v>
      </c>
      <c r="C1518" s="83">
        <v>292348</v>
      </c>
      <c r="D1518" s="83">
        <v>292348</v>
      </c>
    </row>
    <row r="1519" spans="1:4" outlineLevel="3" x14ac:dyDescent="0.35">
      <c r="A1519" s="82" t="s">
        <v>1593</v>
      </c>
      <c r="B1519" s="99" t="s">
        <v>957</v>
      </c>
      <c r="C1519" s="83">
        <v>154773</v>
      </c>
      <c r="D1519" s="83">
        <v>154773</v>
      </c>
    </row>
    <row r="1520" spans="1:4" outlineLevel="3" x14ac:dyDescent="0.35">
      <c r="A1520" s="82" t="s">
        <v>1631</v>
      </c>
      <c r="B1520" s="99" t="s">
        <v>957</v>
      </c>
      <c r="C1520" s="83">
        <v>81685</v>
      </c>
      <c r="D1520" s="83">
        <v>81685</v>
      </c>
    </row>
    <row r="1521" spans="1:4" outlineLevel="3" x14ac:dyDescent="0.35">
      <c r="A1521" s="82" t="s">
        <v>1644</v>
      </c>
      <c r="B1521" s="99" t="s">
        <v>957</v>
      </c>
      <c r="C1521" s="83">
        <v>429924</v>
      </c>
      <c r="D1521" s="83">
        <v>429924</v>
      </c>
    </row>
    <row r="1522" spans="1:4" outlineLevel="3" x14ac:dyDescent="0.35">
      <c r="A1522" s="82" t="s">
        <v>1675</v>
      </c>
      <c r="B1522" s="99" t="s">
        <v>957</v>
      </c>
      <c r="C1522" s="83">
        <v>171969</v>
      </c>
      <c r="D1522" s="83">
        <v>171969</v>
      </c>
    </row>
    <row r="1523" spans="1:4" outlineLevel="3" x14ac:dyDescent="0.35">
      <c r="A1523" s="82" t="s">
        <v>969</v>
      </c>
      <c r="B1523" s="99" t="s">
        <v>957</v>
      </c>
      <c r="C1523" s="83">
        <v>262253</v>
      </c>
      <c r="D1523" s="83">
        <v>262253</v>
      </c>
    </row>
    <row r="1524" spans="1:4" outlineLevel="3" x14ac:dyDescent="0.35">
      <c r="A1524" s="82" t="s">
        <v>999</v>
      </c>
      <c r="B1524" s="99" t="s">
        <v>957</v>
      </c>
      <c r="C1524" s="83">
        <v>318144</v>
      </c>
      <c r="D1524" s="83">
        <v>318144</v>
      </c>
    </row>
    <row r="1525" spans="1:4" outlineLevel="3" x14ac:dyDescent="0.35">
      <c r="A1525" s="82" t="s">
        <v>1002</v>
      </c>
      <c r="B1525" s="99" t="s">
        <v>957</v>
      </c>
      <c r="C1525" s="83">
        <v>68788</v>
      </c>
      <c r="D1525" s="83">
        <v>68788</v>
      </c>
    </row>
    <row r="1526" spans="1:4" outlineLevel="3" x14ac:dyDescent="0.35">
      <c r="A1526" s="82" t="s">
        <v>1003</v>
      </c>
      <c r="B1526" s="99" t="s">
        <v>957</v>
      </c>
      <c r="C1526" s="83">
        <v>154773</v>
      </c>
      <c r="D1526" s="83">
        <v>154773</v>
      </c>
    </row>
    <row r="1527" spans="1:4" outlineLevel="3" x14ac:dyDescent="0.35">
      <c r="A1527" s="82" t="s">
        <v>1007</v>
      </c>
      <c r="B1527" s="99" t="s">
        <v>957</v>
      </c>
      <c r="C1527" s="83">
        <v>90284</v>
      </c>
      <c r="D1527" s="83">
        <v>90284</v>
      </c>
    </row>
    <row r="1528" spans="1:4" outlineLevel="3" x14ac:dyDescent="0.35">
      <c r="A1528" s="82" t="s">
        <v>1008</v>
      </c>
      <c r="B1528" s="99" t="s">
        <v>957</v>
      </c>
      <c r="C1528" s="83">
        <v>90284</v>
      </c>
      <c r="D1528" s="83">
        <v>90284</v>
      </c>
    </row>
    <row r="1529" spans="1:4" outlineLevel="3" x14ac:dyDescent="0.35">
      <c r="A1529" s="82" t="s">
        <v>1012</v>
      </c>
      <c r="B1529" s="99" t="s">
        <v>957</v>
      </c>
      <c r="C1529" s="83">
        <v>361136</v>
      </c>
      <c r="D1529" s="83">
        <v>361136</v>
      </c>
    </row>
    <row r="1530" spans="1:4" outlineLevel="3" x14ac:dyDescent="0.35">
      <c r="A1530" s="82" t="s">
        <v>1016</v>
      </c>
      <c r="B1530" s="99" t="s">
        <v>957</v>
      </c>
      <c r="C1530" s="83">
        <v>39410</v>
      </c>
      <c r="D1530" s="83">
        <v>39410</v>
      </c>
    </row>
    <row r="1531" spans="1:4" outlineLevel="3" x14ac:dyDescent="0.35">
      <c r="A1531" s="82" t="s">
        <v>1023</v>
      </c>
      <c r="B1531" s="99" t="s">
        <v>957</v>
      </c>
      <c r="C1531" s="83">
        <v>429924</v>
      </c>
      <c r="D1531" s="83">
        <v>429924</v>
      </c>
    </row>
    <row r="1532" spans="1:4" outlineLevel="3" x14ac:dyDescent="0.35">
      <c r="A1532" s="82" t="s">
        <v>1050</v>
      </c>
      <c r="B1532" s="99" t="s">
        <v>957</v>
      </c>
      <c r="C1532" s="83">
        <v>253655</v>
      </c>
      <c r="D1532" s="83">
        <v>253655</v>
      </c>
    </row>
    <row r="1533" spans="1:4" outlineLevel="3" x14ac:dyDescent="0.35">
      <c r="A1533" s="82" t="s">
        <v>1064</v>
      </c>
      <c r="B1533" s="99" t="s">
        <v>957</v>
      </c>
      <c r="C1533" s="83">
        <v>292348</v>
      </c>
      <c r="D1533" s="83">
        <v>292348</v>
      </c>
    </row>
    <row r="1534" spans="1:4" outlineLevel="3" x14ac:dyDescent="0.35">
      <c r="A1534" s="82" t="s">
        <v>1075</v>
      </c>
      <c r="B1534" s="99" t="s">
        <v>957</v>
      </c>
      <c r="C1534" s="83">
        <v>963029</v>
      </c>
      <c r="D1534" s="83">
        <v>963029</v>
      </c>
    </row>
    <row r="1535" spans="1:4" outlineLevel="3" x14ac:dyDescent="0.35">
      <c r="A1535" s="82" t="s">
        <v>1076</v>
      </c>
      <c r="B1535" s="99" t="s">
        <v>957</v>
      </c>
      <c r="C1535" s="83">
        <v>107481</v>
      </c>
      <c r="D1535" s="83">
        <v>107481</v>
      </c>
    </row>
    <row r="1536" spans="1:4" outlineLevel="3" x14ac:dyDescent="0.35">
      <c r="A1536" s="82" t="s">
        <v>1082</v>
      </c>
      <c r="B1536" s="99" t="s">
        <v>957</v>
      </c>
      <c r="C1536" s="83">
        <v>627689</v>
      </c>
      <c r="D1536" s="83">
        <v>627689</v>
      </c>
    </row>
    <row r="1537" spans="1:4" outlineLevel="3" x14ac:dyDescent="0.35">
      <c r="A1537" s="82" t="s">
        <v>1093</v>
      </c>
      <c r="B1537" s="99" t="s">
        <v>957</v>
      </c>
      <c r="C1537" s="83">
        <v>236458</v>
      </c>
      <c r="D1537" s="83">
        <v>236458</v>
      </c>
    </row>
    <row r="1538" spans="1:4" outlineLevel="3" x14ac:dyDescent="0.35">
      <c r="A1538" s="82" t="s">
        <v>1103</v>
      </c>
      <c r="B1538" s="99" t="s">
        <v>957</v>
      </c>
      <c r="C1538" s="83">
        <v>331041</v>
      </c>
      <c r="D1538" s="83">
        <v>331041</v>
      </c>
    </row>
    <row r="1539" spans="1:4" outlineLevel="3" x14ac:dyDescent="0.35">
      <c r="A1539" s="82" t="s">
        <v>1109</v>
      </c>
      <c r="B1539" s="99" t="s">
        <v>957</v>
      </c>
      <c r="C1539" s="83">
        <v>257954</v>
      </c>
      <c r="D1539" s="83">
        <v>257954</v>
      </c>
    </row>
    <row r="1540" spans="1:4" outlineLevel="3" x14ac:dyDescent="0.35">
      <c r="A1540" s="82" t="s">
        <v>1127</v>
      </c>
      <c r="B1540" s="99" t="s">
        <v>957</v>
      </c>
      <c r="C1540" s="83">
        <v>163371</v>
      </c>
      <c r="D1540" s="83">
        <v>163371</v>
      </c>
    </row>
    <row r="1541" spans="1:4" outlineLevel="3" x14ac:dyDescent="0.35">
      <c r="A1541" s="82" t="s">
        <v>1150</v>
      </c>
      <c r="B1541" s="99" t="s">
        <v>957</v>
      </c>
      <c r="C1541" s="83">
        <v>335340</v>
      </c>
      <c r="D1541" s="83">
        <v>335340</v>
      </c>
    </row>
    <row r="1542" spans="1:4" outlineLevel="3" x14ac:dyDescent="0.35">
      <c r="A1542" s="82" t="s">
        <v>1156</v>
      </c>
      <c r="B1542" s="99" t="s">
        <v>957</v>
      </c>
      <c r="C1542" s="83">
        <v>128977</v>
      </c>
      <c r="D1542" s="83">
        <v>128977</v>
      </c>
    </row>
    <row r="1543" spans="1:4" outlineLevel="3" x14ac:dyDescent="0.35">
      <c r="A1543" s="82" t="s">
        <v>1162</v>
      </c>
      <c r="B1543" s="99" t="s">
        <v>957</v>
      </c>
      <c r="C1543" s="83">
        <v>184867</v>
      </c>
      <c r="D1543" s="83">
        <v>184867</v>
      </c>
    </row>
    <row r="1544" spans="1:4" outlineLevel="3" x14ac:dyDescent="0.35">
      <c r="A1544" s="82" t="s">
        <v>1166</v>
      </c>
      <c r="B1544" s="99" t="s">
        <v>957</v>
      </c>
      <c r="C1544" s="83">
        <v>842650</v>
      </c>
      <c r="D1544" s="83">
        <v>842650</v>
      </c>
    </row>
    <row r="1545" spans="1:4" outlineLevel="3" x14ac:dyDescent="0.35">
      <c r="A1545" s="82" t="s">
        <v>1196</v>
      </c>
      <c r="B1545" s="99" t="s">
        <v>957</v>
      </c>
      <c r="C1545" s="83">
        <v>141875</v>
      </c>
      <c r="D1545" s="83">
        <v>141875</v>
      </c>
    </row>
    <row r="1546" spans="1:4" outlineLevel="3" x14ac:dyDescent="0.35">
      <c r="A1546" s="82" t="s">
        <v>1204</v>
      </c>
      <c r="B1546" s="99" t="s">
        <v>957</v>
      </c>
      <c r="C1546" s="83">
        <v>533105</v>
      </c>
      <c r="D1546" s="83">
        <v>533105</v>
      </c>
    </row>
    <row r="1547" spans="1:4" outlineLevel="3" x14ac:dyDescent="0.35">
      <c r="A1547" s="82" t="s">
        <v>1205</v>
      </c>
      <c r="B1547" s="99" t="s">
        <v>957</v>
      </c>
      <c r="C1547" s="83">
        <v>64489</v>
      </c>
      <c r="D1547" s="83">
        <v>64489</v>
      </c>
    </row>
    <row r="1548" spans="1:4" outlineLevel="3" x14ac:dyDescent="0.35">
      <c r="A1548" s="82" t="s">
        <v>1207</v>
      </c>
      <c r="B1548" s="99" t="s">
        <v>957</v>
      </c>
      <c r="C1548" s="83">
        <v>94583</v>
      </c>
      <c r="D1548" s="83">
        <v>94583</v>
      </c>
    </row>
    <row r="1549" spans="1:4" outlineLevel="3" x14ac:dyDescent="0.35">
      <c r="A1549" s="82" t="s">
        <v>1209</v>
      </c>
      <c r="B1549" s="99" t="s">
        <v>957</v>
      </c>
      <c r="C1549" s="83">
        <v>331041</v>
      </c>
      <c r="D1549" s="83">
        <v>331041</v>
      </c>
    </row>
    <row r="1550" spans="1:4" outlineLevel="3" x14ac:dyDescent="0.35">
      <c r="A1550" s="82" t="s">
        <v>1210</v>
      </c>
      <c r="B1550" s="99" t="s">
        <v>957</v>
      </c>
      <c r="C1550" s="83">
        <v>343939</v>
      </c>
      <c r="D1550" s="83">
        <v>343939</v>
      </c>
    </row>
    <row r="1551" spans="1:4" outlineLevel="3" x14ac:dyDescent="0.35">
      <c r="A1551" s="82" t="s">
        <v>1251</v>
      </c>
      <c r="B1551" s="99" t="s">
        <v>957</v>
      </c>
      <c r="C1551" s="83">
        <v>257954</v>
      </c>
      <c r="D1551" s="83">
        <v>257954</v>
      </c>
    </row>
    <row r="1552" spans="1:4" outlineLevel="3" x14ac:dyDescent="0.35">
      <c r="A1552" s="82" t="s">
        <v>1306</v>
      </c>
      <c r="B1552" s="99" t="s">
        <v>957</v>
      </c>
      <c r="C1552" s="83">
        <v>214962</v>
      </c>
      <c r="D1552" s="83">
        <v>214962</v>
      </c>
    </row>
    <row r="1553" spans="1:4" outlineLevel="3" x14ac:dyDescent="0.35">
      <c r="A1553" s="82" t="s">
        <v>1340</v>
      </c>
      <c r="B1553" s="99" t="s">
        <v>957</v>
      </c>
      <c r="C1553" s="83">
        <v>365435</v>
      </c>
      <c r="D1553" s="83">
        <v>365435</v>
      </c>
    </row>
    <row r="1554" spans="1:4" outlineLevel="3" x14ac:dyDescent="0.35">
      <c r="A1554" s="82" t="s">
        <v>1344</v>
      </c>
      <c r="B1554" s="99" t="s">
        <v>957</v>
      </c>
      <c r="C1554" s="83">
        <v>184867</v>
      </c>
      <c r="D1554" s="83">
        <v>184867</v>
      </c>
    </row>
    <row r="1555" spans="1:4" outlineLevel="3" x14ac:dyDescent="0.35">
      <c r="A1555" s="82" t="s">
        <v>1397</v>
      </c>
      <c r="B1555" s="99" t="s">
        <v>957</v>
      </c>
      <c r="C1555" s="83">
        <v>223560</v>
      </c>
      <c r="D1555" s="83">
        <v>223560</v>
      </c>
    </row>
    <row r="1556" spans="1:4" outlineLevel="3" x14ac:dyDescent="0.35">
      <c r="A1556" s="82" t="s">
        <v>1415</v>
      </c>
      <c r="B1556" s="99" t="s">
        <v>957</v>
      </c>
      <c r="C1556" s="83">
        <v>313844</v>
      </c>
      <c r="D1556" s="83">
        <v>313844</v>
      </c>
    </row>
    <row r="1557" spans="1:4" outlineLevel="3" x14ac:dyDescent="0.35">
      <c r="A1557" s="82" t="s">
        <v>1425</v>
      </c>
      <c r="B1557" s="99" t="s">
        <v>957</v>
      </c>
      <c r="C1557" s="83">
        <v>197765</v>
      </c>
      <c r="D1557" s="83">
        <v>197765</v>
      </c>
    </row>
    <row r="1558" spans="1:4" outlineLevel="3" x14ac:dyDescent="0.35">
      <c r="A1558" s="82" t="s">
        <v>1445</v>
      </c>
      <c r="B1558" s="99" t="s">
        <v>957</v>
      </c>
      <c r="C1558" s="83">
        <v>240757</v>
      </c>
      <c r="D1558" s="83">
        <v>240757</v>
      </c>
    </row>
    <row r="1559" spans="1:4" outlineLevel="3" x14ac:dyDescent="0.35">
      <c r="A1559" s="82" t="s">
        <v>1463</v>
      </c>
      <c r="B1559" s="99" t="s">
        <v>957</v>
      </c>
      <c r="C1559" s="83">
        <v>102823</v>
      </c>
      <c r="D1559" s="83">
        <v>102823</v>
      </c>
    </row>
    <row r="1560" spans="1:4" outlineLevel="3" x14ac:dyDescent="0.35">
      <c r="A1560" s="82" t="s">
        <v>1470</v>
      </c>
      <c r="B1560" s="99" t="s">
        <v>957</v>
      </c>
      <c r="C1560" s="83">
        <v>421325</v>
      </c>
      <c r="D1560" s="83">
        <v>421325</v>
      </c>
    </row>
    <row r="1561" spans="1:4" outlineLevel="3" x14ac:dyDescent="0.35">
      <c r="A1561" s="82" t="s">
        <v>1483</v>
      </c>
      <c r="B1561" s="99" t="s">
        <v>957</v>
      </c>
      <c r="C1561" s="83">
        <v>176269</v>
      </c>
      <c r="D1561" s="83">
        <v>176269</v>
      </c>
    </row>
    <row r="1562" spans="1:4" outlineLevel="3" x14ac:dyDescent="0.35">
      <c r="A1562" s="82" t="s">
        <v>1486</v>
      </c>
      <c r="B1562" s="99" t="s">
        <v>957</v>
      </c>
      <c r="C1562" s="83">
        <v>120379</v>
      </c>
      <c r="D1562" s="83">
        <v>120379</v>
      </c>
    </row>
    <row r="1563" spans="1:4" outlineLevel="3" x14ac:dyDescent="0.35">
      <c r="A1563" s="82" t="s">
        <v>1490</v>
      </c>
      <c r="B1563" s="99" t="s">
        <v>957</v>
      </c>
      <c r="C1563" s="83">
        <v>429924</v>
      </c>
      <c r="D1563" s="83">
        <v>429924</v>
      </c>
    </row>
    <row r="1564" spans="1:4" outlineLevel="3" x14ac:dyDescent="0.35">
      <c r="A1564" s="82" t="s">
        <v>1491</v>
      </c>
      <c r="B1564" s="99" t="s">
        <v>957</v>
      </c>
      <c r="C1564" s="83">
        <v>601893</v>
      </c>
      <c r="D1564" s="83">
        <v>601893</v>
      </c>
    </row>
    <row r="1565" spans="1:4" outlineLevel="3" x14ac:dyDescent="0.35">
      <c r="A1565" s="82" t="s">
        <v>1507</v>
      </c>
      <c r="B1565" s="99" t="s">
        <v>957</v>
      </c>
      <c r="C1565" s="83">
        <v>133276</v>
      </c>
      <c r="D1565" s="83">
        <v>133276</v>
      </c>
    </row>
    <row r="1566" spans="1:4" outlineLevel="3" x14ac:dyDescent="0.35">
      <c r="A1566" s="82" t="s">
        <v>1519</v>
      </c>
      <c r="B1566" s="99" t="s">
        <v>957</v>
      </c>
      <c r="C1566" s="83">
        <v>163371</v>
      </c>
      <c r="D1566" s="83">
        <v>163371</v>
      </c>
    </row>
    <row r="1567" spans="1:4" outlineLevel="3" x14ac:dyDescent="0.35">
      <c r="A1567" s="82" t="s">
        <v>1557</v>
      </c>
      <c r="B1567" s="99" t="s">
        <v>957</v>
      </c>
      <c r="C1567" s="83">
        <v>309545</v>
      </c>
      <c r="D1567" s="83">
        <v>309545</v>
      </c>
    </row>
    <row r="1568" spans="1:4" outlineLevel="3" x14ac:dyDescent="0.35">
      <c r="A1568" s="82" t="s">
        <v>1559</v>
      </c>
      <c r="B1568" s="99" t="s">
        <v>957</v>
      </c>
      <c r="C1568" s="83">
        <v>554602</v>
      </c>
      <c r="D1568" s="83">
        <v>554602</v>
      </c>
    </row>
    <row r="1569" spans="1:4" outlineLevel="3" x14ac:dyDescent="0.35">
      <c r="A1569" s="82" t="s">
        <v>1560</v>
      </c>
      <c r="B1569" s="99" t="s">
        <v>957</v>
      </c>
      <c r="C1569" s="83">
        <v>356837</v>
      </c>
      <c r="D1569" s="83">
        <v>356837</v>
      </c>
    </row>
    <row r="1570" spans="1:4" outlineLevel="3" x14ac:dyDescent="0.35">
      <c r="A1570" s="82" t="s">
        <v>1577</v>
      </c>
      <c r="B1570" s="99" t="s">
        <v>957</v>
      </c>
      <c r="C1570" s="83">
        <v>563200</v>
      </c>
      <c r="D1570" s="83">
        <v>563200</v>
      </c>
    </row>
    <row r="1571" spans="1:4" outlineLevel="3" x14ac:dyDescent="0.35">
      <c r="A1571" s="82" t="s">
        <v>1586</v>
      </c>
      <c r="B1571" s="99" t="s">
        <v>957</v>
      </c>
      <c r="C1571" s="83">
        <v>94583</v>
      </c>
      <c r="D1571" s="83">
        <v>94583</v>
      </c>
    </row>
    <row r="1572" spans="1:4" outlineLevel="3" x14ac:dyDescent="0.35">
      <c r="A1572" s="82" t="s">
        <v>1592</v>
      </c>
      <c r="B1572" s="99" t="s">
        <v>957</v>
      </c>
      <c r="C1572" s="83">
        <v>103182</v>
      </c>
      <c r="D1572" s="83">
        <v>103182</v>
      </c>
    </row>
    <row r="1573" spans="1:4" outlineLevel="3" x14ac:dyDescent="0.35">
      <c r="A1573" s="82" t="s">
        <v>1635</v>
      </c>
      <c r="B1573" s="99" t="s">
        <v>957</v>
      </c>
      <c r="C1573" s="83">
        <v>163371</v>
      </c>
      <c r="D1573" s="83">
        <v>163371</v>
      </c>
    </row>
    <row r="1574" spans="1:4" outlineLevel="3" x14ac:dyDescent="0.35">
      <c r="A1574" s="82" t="s">
        <v>1637</v>
      </c>
      <c r="B1574" s="99" t="s">
        <v>957</v>
      </c>
      <c r="C1574" s="83">
        <v>257954</v>
      </c>
      <c r="D1574" s="83">
        <v>257954</v>
      </c>
    </row>
    <row r="1575" spans="1:4" outlineLevel="3" x14ac:dyDescent="0.35">
      <c r="A1575" s="82" t="s">
        <v>1638</v>
      </c>
      <c r="B1575" s="99" t="s">
        <v>957</v>
      </c>
      <c r="C1575" s="83">
        <v>352537</v>
      </c>
      <c r="D1575" s="83">
        <v>352537</v>
      </c>
    </row>
    <row r="1576" spans="1:4" outlineLevel="3" x14ac:dyDescent="0.35">
      <c r="A1576" s="82" t="s">
        <v>1639</v>
      </c>
      <c r="B1576" s="99" t="s">
        <v>957</v>
      </c>
      <c r="C1576" s="83">
        <v>81685</v>
      </c>
      <c r="D1576" s="83">
        <v>81685</v>
      </c>
    </row>
    <row r="1577" spans="1:4" outlineLevel="3" x14ac:dyDescent="0.35">
      <c r="A1577" s="82" t="s">
        <v>1643</v>
      </c>
      <c r="B1577" s="99" t="s">
        <v>957</v>
      </c>
      <c r="C1577" s="83">
        <v>197765</v>
      </c>
      <c r="D1577" s="83">
        <v>197765</v>
      </c>
    </row>
    <row r="1578" spans="1:4" outlineLevel="3" x14ac:dyDescent="0.35">
      <c r="A1578" s="82" t="s">
        <v>987</v>
      </c>
      <c r="B1578" s="99" t="s">
        <v>957</v>
      </c>
      <c r="C1578" s="83">
        <v>307037</v>
      </c>
      <c r="D1578" s="83">
        <v>307037</v>
      </c>
    </row>
    <row r="1579" spans="1:4" outlineLevel="3" x14ac:dyDescent="0.35">
      <c r="A1579" s="82" t="s">
        <v>987</v>
      </c>
      <c r="B1579" s="99" t="s">
        <v>957</v>
      </c>
      <c r="C1579" s="83">
        <v>11507</v>
      </c>
      <c r="D1579" s="83">
        <v>11507</v>
      </c>
    </row>
    <row r="1580" spans="1:4" outlineLevel="3" x14ac:dyDescent="0.35">
      <c r="A1580" s="82" t="s">
        <v>811</v>
      </c>
      <c r="B1580" s="99" t="s">
        <v>957</v>
      </c>
      <c r="C1580" s="83">
        <v>2204764</v>
      </c>
      <c r="D1580" s="83">
        <v>2204764</v>
      </c>
    </row>
    <row r="1581" spans="1:4" outlineLevel="3" x14ac:dyDescent="0.35">
      <c r="A1581" s="82" t="s">
        <v>1065</v>
      </c>
      <c r="B1581" s="99" t="s">
        <v>957</v>
      </c>
      <c r="C1581" s="83">
        <v>25795</v>
      </c>
      <c r="D1581" s="83">
        <v>25795</v>
      </c>
    </row>
    <row r="1582" spans="1:4" outlineLevel="3" x14ac:dyDescent="0.35">
      <c r="A1582" s="82" t="s">
        <v>1066</v>
      </c>
      <c r="B1582" s="99" t="s">
        <v>957</v>
      </c>
      <c r="C1582" s="83">
        <v>128977</v>
      </c>
      <c r="D1582" s="83">
        <v>128977</v>
      </c>
    </row>
    <row r="1583" spans="1:4" outlineLevel="3" x14ac:dyDescent="0.35">
      <c r="A1583" s="82" t="s">
        <v>1071</v>
      </c>
      <c r="B1583" s="99" t="s">
        <v>957</v>
      </c>
      <c r="C1583" s="83">
        <v>236458</v>
      </c>
      <c r="D1583" s="83">
        <v>236458</v>
      </c>
    </row>
    <row r="1584" spans="1:4" outlineLevel="3" x14ac:dyDescent="0.35">
      <c r="A1584" s="82" t="s">
        <v>1084</v>
      </c>
      <c r="B1584" s="99" t="s">
        <v>957</v>
      </c>
      <c r="C1584" s="83">
        <v>85985</v>
      </c>
      <c r="D1584" s="83">
        <v>85985</v>
      </c>
    </row>
    <row r="1585" spans="1:4" outlineLevel="3" x14ac:dyDescent="0.35">
      <c r="A1585" s="82" t="s">
        <v>1094</v>
      </c>
      <c r="B1585" s="99" t="s">
        <v>957</v>
      </c>
      <c r="C1585" s="83">
        <v>68788</v>
      </c>
      <c r="D1585" s="83">
        <v>68788</v>
      </c>
    </row>
    <row r="1586" spans="1:4" outlineLevel="3" x14ac:dyDescent="0.35">
      <c r="A1586" s="82" t="s">
        <v>2852</v>
      </c>
      <c r="B1586" s="99" t="s">
        <v>957</v>
      </c>
      <c r="C1586" s="83">
        <v>253655</v>
      </c>
      <c r="D1586" s="83">
        <v>253655</v>
      </c>
    </row>
    <row r="1587" spans="1:4" outlineLevel="3" x14ac:dyDescent="0.35">
      <c r="A1587" s="82" t="s">
        <v>1140</v>
      </c>
      <c r="B1587" s="99" t="s">
        <v>957</v>
      </c>
      <c r="C1587" s="83">
        <v>382632</v>
      </c>
      <c r="D1587" s="83">
        <v>382632</v>
      </c>
    </row>
    <row r="1588" spans="1:4" outlineLevel="3" x14ac:dyDescent="0.35">
      <c r="A1588" s="82" t="s">
        <v>1144</v>
      </c>
      <c r="B1588" s="99" t="s">
        <v>957</v>
      </c>
      <c r="C1588" s="83">
        <v>90284</v>
      </c>
      <c r="D1588" s="83">
        <v>90284</v>
      </c>
    </row>
    <row r="1589" spans="1:4" outlineLevel="3" x14ac:dyDescent="0.35">
      <c r="A1589" s="82" t="s">
        <v>1168</v>
      </c>
      <c r="B1589" s="99" t="s">
        <v>957</v>
      </c>
      <c r="C1589" s="83">
        <v>356837</v>
      </c>
      <c r="D1589" s="83">
        <v>356837</v>
      </c>
    </row>
    <row r="1590" spans="1:4" outlineLevel="3" x14ac:dyDescent="0.35">
      <c r="A1590" s="82" t="s">
        <v>1186</v>
      </c>
      <c r="B1590" s="99" t="s">
        <v>957</v>
      </c>
      <c r="C1590" s="83">
        <v>361136</v>
      </c>
      <c r="D1590" s="83">
        <v>361136</v>
      </c>
    </row>
    <row r="1591" spans="1:4" outlineLevel="3" x14ac:dyDescent="0.35">
      <c r="A1591" s="82" t="s">
        <v>1208</v>
      </c>
      <c r="B1591" s="99" t="s">
        <v>957</v>
      </c>
      <c r="C1591" s="83">
        <v>305246</v>
      </c>
      <c r="D1591" s="83">
        <v>305246</v>
      </c>
    </row>
    <row r="1592" spans="1:4" outlineLevel="3" x14ac:dyDescent="0.35">
      <c r="A1592" s="82" t="s">
        <v>1213</v>
      </c>
      <c r="B1592" s="99" t="s">
        <v>957</v>
      </c>
      <c r="C1592" s="83">
        <v>352537</v>
      </c>
      <c r="D1592" s="83">
        <v>352537</v>
      </c>
    </row>
    <row r="1593" spans="1:4" outlineLevel="3" x14ac:dyDescent="0.35">
      <c r="A1593" s="82" t="s">
        <v>1237</v>
      </c>
      <c r="B1593" s="99" t="s">
        <v>957</v>
      </c>
      <c r="C1593" s="83">
        <v>51591</v>
      </c>
      <c r="D1593" s="83">
        <v>51591</v>
      </c>
    </row>
    <row r="1594" spans="1:4" outlineLevel="3" x14ac:dyDescent="0.35">
      <c r="A1594" s="82" t="s">
        <v>1260</v>
      </c>
      <c r="B1594" s="99" t="s">
        <v>957</v>
      </c>
      <c r="C1594" s="83">
        <v>257954</v>
      </c>
      <c r="D1594" s="83">
        <v>257954</v>
      </c>
    </row>
    <row r="1595" spans="1:4" outlineLevel="3" x14ac:dyDescent="0.35">
      <c r="A1595" s="82" t="s">
        <v>1263</v>
      </c>
      <c r="B1595" s="99" t="s">
        <v>957</v>
      </c>
      <c r="C1595" s="83">
        <v>687878</v>
      </c>
      <c r="D1595" s="83">
        <v>687878</v>
      </c>
    </row>
    <row r="1596" spans="1:4" outlineLevel="3" x14ac:dyDescent="0.35">
      <c r="A1596" s="82" t="s">
        <v>1272</v>
      </c>
      <c r="B1596" s="99" t="s">
        <v>957</v>
      </c>
      <c r="C1596" s="83">
        <v>494412</v>
      </c>
      <c r="D1596" s="83">
        <v>494412</v>
      </c>
    </row>
    <row r="1597" spans="1:4" outlineLevel="3" x14ac:dyDescent="0.35">
      <c r="A1597" s="82" t="s">
        <v>1284</v>
      </c>
      <c r="B1597" s="99" t="s">
        <v>957</v>
      </c>
      <c r="C1597" s="83">
        <v>279450</v>
      </c>
      <c r="D1597" s="83">
        <v>279450</v>
      </c>
    </row>
    <row r="1598" spans="1:4" outlineLevel="3" x14ac:dyDescent="0.35">
      <c r="A1598" s="82" t="s">
        <v>1296</v>
      </c>
      <c r="B1598" s="99" t="s">
        <v>957</v>
      </c>
      <c r="C1598" s="83">
        <v>429924</v>
      </c>
      <c r="D1598" s="83">
        <v>429924</v>
      </c>
    </row>
    <row r="1599" spans="1:4" outlineLevel="3" x14ac:dyDescent="0.35">
      <c r="A1599" s="82" t="s">
        <v>1301</v>
      </c>
      <c r="B1599" s="99" t="s">
        <v>957</v>
      </c>
      <c r="C1599" s="83">
        <v>167670</v>
      </c>
      <c r="D1599" s="83">
        <v>167670</v>
      </c>
    </row>
    <row r="1600" spans="1:4" outlineLevel="3" x14ac:dyDescent="0.35">
      <c r="A1600" s="82" t="s">
        <v>1311</v>
      </c>
      <c r="B1600" s="99" t="s">
        <v>957</v>
      </c>
      <c r="C1600" s="83">
        <v>634325</v>
      </c>
      <c r="D1600" s="83">
        <v>634325</v>
      </c>
    </row>
    <row r="1601" spans="1:4" outlineLevel="3" x14ac:dyDescent="0.35">
      <c r="A1601" s="82" t="s">
        <v>1318</v>
      </c>
      <c r="B1601" s="99" t="s">
        <v>957</v>
      </c>
      <c r="C1601" s="83">
        <v>210663</v>
      </c>
      <c r="D1601" s="83">
        <v>210663</v>
      </c>
    </row>
    <row r="1602" spans="1:4" outlineLevel="3" x14ac:dyDescent="0.35">
      <c r="A1602" s="82" t="s">
        <v>1326</v>
      </c>
      <c r="B1602" s="99" t="s">
        <v>957</v>
      </c>
      <c r="C1602" s="83">
        <v>214962</v>
      </c>
      <c r="D1602" s="83">
        <v>214962</v>
      </c>
    </row>
    <row r="1603" spans="1:4" outlineLevel="3" x14ac:dyDescent="0.35">
      <c r="A1603" s="82" t="s">
        <v>1341</v>
      </c>
      <c r="B1603" s="99" t="s">
        <v>957</v>
      </c>
      <c r="C1603" s="83">
        <v>343939</v>
      </c>
      <c r="D1603" s="83">
        <v>343939</v>
      </c>
    </row>
    <row r="1604" spans="1:4" outlineLevel="3" x14ac:dyDescent="0.35">
      <c r="A1604" s="82" t="s">
        <v>1341</v>
      </c>
      <c r="B1604" s="99" t="s">
        <v>957</v>
      </c>
      <c r="C1604" s="83">
        <v>103182</v>
      </c>
      <c r="D1604" s="83">
        <v>103182</v>
      </c>
    </row>
    <row r="1605" spans="1:4" outlineLevel="3" x14ac:dyDescent="0.35">
      <c r="A1605" s="82" t="s">
        <v>1349</v>
      </c>
      <c r="B1605" s="99" t="s">
        <v>957</v>
      </c>
      <c r="C1605" s="83">
        <v>1074809</v>
      </c>
      <c r="D1605" s="83">
        <v>1074809</v>
      </c>
    </row>
    <row r="1606" spans="1:4" outlineLevel="3" x14ac:dyDescent="0.35">
      <c r="A1606" s="82" t="s">
        <v>1367</v>
      </c>
      <c r="B1606" s="99" t="s">
        <v>957</v>
      </c>
      <c r="C1606" s="83">
        <v>472916</v>
      </c>
      <c r="D1606" s="83">
        <v>472916</v>
      </c>
    </row>
    <row r="1607" spans="1:4" outlineLevel="3" x14ac:dyDescent="0.35">
      <c r="A1607" s="82" t="s">
        <v>1404</v>
      </c>
      <c r="B1607" s="99" t="s">
        <v>957</v>
      </c>
      <c r="C1607" s="83">
        <v>1053313</v>
      </c>
      <c r="D1607" s="83">
        <v>1053313</v>
      </c>
    </row>
    <row r="1608" spans="1:4" outlineLevel="3" x14ac:dyDescent="0.35">
      <c r="A1608" s="82" t="s">
        <v>1409</v>
      </c>
      <c r="B1608" s="99" t="s">
        <v>957</v>
      </c>
      <c r="C1608" s="83">
        <v>438522</v>
      </c>
      <c r="D1608" s="83">
        <v>438522</v>
      </c>
    </row>
    <row r="1609" spans="1:4" outlineLevel="3" x14ac:dyDescent="0.35">
      <c r="A1609" s="82" t="s">
        <v>1420</v>
      </c>
      <c r="B1609" s="99" t="s">
        <v>957</v>
      </c>
      <c r="C1609" s="83">
        <v>429924</v>
      </c>
      <c r="D1609" s="83">
        <v>429924</v>
      </c>
    </row>
    <row r="1610" spans="1:4" outlineLevel="3" x14ac:dyDescent="0.35">
      <c r="A1610" s="82" t="s">
        <v>1437</v>
      </c>
      <c r="B1610" s="99" t="s">
        <v>957</v>
      </c>
      <c r="C1610" s="83">
        <v>391231</v>
      </c>
      <c r="D1610" s="83">
        <v>391231</v>
      </c>
    </row>
    <row r="1611" spans="1:4" outlineLevel="3" x14ac:dyDescent="0.35">
      <c r="A1611" s="82" t="s">
        <v>1452</v>
      </c>
      <c r="B1611" s="99" t="s">
        <v>957</v>
      </c>
      <c r="C1611" s="83">
        <v>171969</v>
      </c>
      <c r="D1611" s="83">
        <v>171969</v>
      </c>
    </row>
    <row r="1612" spans="1:4" outlineLevel="3" x14ac:dyDescent="0.35">
      <c r="A1612" s="82" t="s">
        <v>1461</v>
      </c>
      <c r="B1612" s="99" t="s">
        <v>957</v>
      </c>
      <c r="C1612" s="83">
        <v>343939</v>
      </c>
      <c r="D1612" s="83">
        <v>343939</v>
      </c>
    </row>
    <row r="1613" spans="1:4" outlineLevel="3" x14ac:dyDescent="0.35">
      <c r="A1613" s="82" t="s">
        <v>1462</v>
      </c>
      <c r="B1613" s="99" t="s">
        <v>957</v>
      </c>
      <c r="C1613" s="83">
        <v>214962</v>
      </c>
      <c r="D1613" s="83">
        <v>214962</v>
      </c>
    </row>
    <row r="1614" spans="1:4" outlineLevel="3" x14ac:dyDescent="0.35">
      <c r="A1614" s="82" t="s">
        <v>1475</v>
      </c>
      <c r="B1614" s="99" t="s">
        <v>957</v>
      </c>
      <c r="C1614" s="83">
        <v>128977</v>
      </c>
      <c r="D1614" s="83">
        <v>128977</v>
      </c>
    </row>
    <row r="1615" spans="1:4" outlineLevel="3" x14ac:dyDescent="0.35">
      <c r="A1615" s="82" t="s">
        <v>1481</v>
      </c>
      <c r="B1615" s="99" t="s">
        <v>957</v>
      </c>
      <c r="C1615" s="83">
        <v>123245</v>
      </c>
      <c r="D1615" s="83">
        <v>123245</v>
      </c>
    </row>
    <row r="1616" spans="1:4" outlineLevel="3" x14ac:dyDescent="0.35">
      <c r="A1616" s="82" t="s">
        <v>1515</v>
      </c>
      <c r="B1616" s="99" t="s">
        <v>957</v>
      </c>
      <c r="C1616" s="83">
        <v>124678</v>
      </c>
      <c r="D1616" s="83">
        <v>124678</v>
      </c>
    </row>
    <row r="1617" spans="1:4" outlineLevel="3" x14ac:dyDescent="0.35">
      <c r="A1617" s="82" t="s">
        <v>1516</v>
      </c>
      <c r="B1617" s="99" t="s">
        <v>957</v>
      </c>
      <c r="C1617" s="83">
        <v>967328</v>
      </c>
      <c r="D1617" s="83">
        <v>967328</v>
      </c>
    </row>
    <row r="1618" spans="1:4" outlineLevel="3" x14ac:dyDescent="0.35">
      <c r="A1618" s="82" t="s">
        <v>1534</v>
      </c>
      <c r="B1618" s="99" t="s">
        <v>957</v>
      </c>
      <c r="C1618" s="83">
        <v>227860</v>
      </c>
      <c r="D1618" s="83">
        <v>227860</v>
      </c>
    </row>
    <row r="1619" spans="1:4" outlineLevel="3" x14ac:dyDescent="0.35">
      <c r="A1619" s="82" t="s">
        <v>1537</v>
      </c>
      <c r="B1619" s="99" t="s">
        <v>957</v>
      </c>
      <c r="C1619" s="83">
        <v>171969</v>
      </c>
      <c r="D1619" s="83">
        <v>171969</v>
      </c>
    </row>
    <row r="1620" spans="1:4" outlineLevel="3" x14ac:dyDescent="0.35">
      <c r="A1620" s="82" t="s">
        <v>1538</v>
      </c>
      <c r="B1620" s="99" t="s">
        <v>957</v>
      </c>
      <c r="C1620" s="83">
        <v>171969</v>
      </c>
      <c r="D1620" s="83">
        <v>171969</v>
      </c>
    </row>
    <row r="1621" spans="1:4" outlineLevel="3" x14ac:dyDescent="0.35">
      <c r="A1621" s="82" t="s">
        <v>1540</v>
      </c>
      <c r="B1621" s="99" t="s">
        <v>957</v>
      </c>
      <c r="C1621" s="83">
        <v>146519</v>
      </c>
      <c r="D1621" s="83">
        <v>146519</v>
      </c>
    </row>
    <row r="1622" spans="1:4" outlineLevel="3" x14ac:dyDescent="0.35">
      <c r="A1622" s="82" t="s">
        <v>1580</v>
      </c>
      <c r="B1622" s="99" t="s">
        <v>957</v>
      </c>
      <c r="C1622" s="83">
        <v>223560</v>
      </c>
      <c r="D1622" s="83">
        <v>223560</v>
      </c>
    </row>
    <row r="1623" spans="1:4" outlineLevel="3" x14ac:dyDescent="0.35">
      <c r="A1623" s="82" t="s">
        <v>1590</v>
      </c>
      <c r="B1623" s="99" t="s">
        <v>957</v>
      </c>
      <c r="C1623" s="83">
        <v>343939</v>
      </c>
      <c r="D1623" s="83">
        <v>343939</v>
      </c>
    </row>
    <row r="1624" spans="1:4" outlineLevel="3" x14ac:dyDescent="0.35">
      <c r="A1624" s="82" t="s">
        <v>1597</v>
      </c>
      <c r="B1624" s="99" t="s">
        <v>957</v>
      </c>
      <c r="C1624" s="83">
        <v>73087</v>
      </c>
      <c r="D1624" s="83">
        <v>73087</v>
      </c>
    </row>
    <row r="1625" spans="1:4" outlineLevel="3" x14ac:dyDescent="0.35">
      <c r="A1625" s="82" t="s">
        <v>1606</v>
      </c>
      <c r="B1625" s="99" t="s">
        <v>957</v>
      </c>
      <c r="C1625" s="83">
        <v>300947</v>
      </c>
      <c r="D1625" s="83">
        <v>300947</v>
      </c>
    </row>
    <row r="1626" spans="1:4" outlineLevel="3" x14ac:dyDescent="0.35">
      <c r="A1626" s="82" t="s">
        <v>1614</v>
      </c>
      <c r="B1626" s="99" t="s">
        <v>957</v>
      </c>
      <c r="C1626" s="83">
        <v>98882</v>
      </c>
      <c r="D1626" s="83">
        <v>98882</v>
      </c>
    </row>
    <row r="1627" spans="1:4" outlineLevel="3" x14ac:dyDescent="0.35">
      <c r="A1627" s="82" t="s">
        <v>1623</v>
      </c>
      <c r="B1627" s="99" t="s">
        <v>957</v>
      </c>
      <c r="C1627" s="83">
        <v>171969</v>
      </c>
      <c r="D1627" s="83">
        <v>171969</v>
      </c>
    </row>
    <row r="1628" spans="1:4" outlineLevel="3" x14ac:dyDescent="0.35">
      <c r="A1628" s="82" t="s">
        <v>1645</v>
      </c>
      <c r="B1628" s="99" t="s">
        <v>957</v>
      </c>
      <c r="C1628" s="83">
        <v>722272</v>
      </c>
      <c r="D1628" s="83">
        <v>722272</v>
      </c>
    </row>
    <row r="1629" spans="1:4" outlineLevel="3" x14ac:dyDescent="0.35">
      <c r="A1629" s="82" t="s">
        <v>1650</v>
      </c>
      <c r="B1629" s="99" t="s">
        <v>957</v>
      </c>
      <c r="C1629" s="83">
        <v>1203786</v>
      </c>
      <c r="D1629" s="83">
        <v>1203786</v>
      </c>
    </row>
    <row r="1630" spans="1:4" outlineLevel="3" x14ac:dyDescent="0.35">
      <c r="A1630" s="82" t="s">
        <v>1650</v>
      </c>
      <c r="B1630" s="99" t="s">
        <v>957</v>
      </c>
      <c r="C1630" s="83">
        <v>101032</v>
      </c>
      <c r="D1630" s="83">
        <v>101032</v>
      </c>
    </row>
    <row r="1631" spans="1:4" outlineLevel="3" x14ac:dyDescent="0.35">
      <c r="A1631" s="82" t="s">
        <v>1673</v>
      </c>
      <c r="B1631" s="99" t="s">
        <v>957</v>
      </c>
      <c r="C1631" s="83">
        <v>257954</v>
      </c>
      <c r="D1631" s="83">
        <v>257954</v>
      </c>
    </row>
    <row r="1632" spans="1:4" outlineLevel="3" x14ac:dyDescent="0.35">
      <c r="A1632" s="82" t="s">
        <v>970</v>
      </c>
      <c r="B1632" s="99" t="s">
        <v>957</v>
      </c>
      <c r="C1632" s="83">
        <v>339640</v>
      </c>
      <c r="D1632" s="83">
        <v>339640</v>
      </c>
    </row>
    <row r="1633" spans="1:4" outlineLevel="3" x14ac:dyDescent="0.35">
      <c r="A1633" s="82" t="s">
        <v>995</v>
      </c>
      <c r="B1633" s="99" t="s">
        <v>957</v>
      </c>
      <c r="C1633" s="83">
        <v>227860</v>
      </c>
      <c r="D1633" s="83">
        <v>227860</v>
      </c>
    </row>
    <row r="1634" spans="1:4" outlineLevel="3" x14ac:dyDescent="0.35">
      <c r="A1634" s="82" t="s">
        <v>997</v>
      </c>
      <c r="B1634" s="99" t="s">
        <v>957</v>
      </c>
      <c r="C1634" s="83">
        <v>288049</v>
      </c>
      <c r="D1634" s="83">
        <v>288049</v>
      </c>
    </row>
    <row r="1635" spans="1:4" outlineLevel="3" x14ac:dyDescent="0.35">
      <c r="A1635" s="82" t="s">
        <v>3683</v>
      </c>
      <c r="B1635" s="99" t="s">
        <v>957</v>
      </c>
      <c r="C1635" s="83">
        <v>240757</v>
      </c>
      <c r="D1635" s="83">
        <v>240757</v>
      </c>
    </row>
    <row r="1636" spans="1:4" outlineLevel="3" x14ac:dyDescent="0.35">
      <c r="A1636" s="82" t="s">
        <v>1011</v>
      </c>
      <c r="B1636" s="99" t="s">
        <v>957</v>
      </c>
      <c r="C1636" s="83">
        <v>206363</v>
      </c>
      <c r="D1636" s="83">
        <v>206363</v>
      </c>
    </row>
    <row r="1637" spans="1:4" outlineLevel="3" x14ac:dyDescent="0.35">
      <c r="A1637" s="82" t="s">
        <v>1040</v>
      </c>
      <c r="B1637" s="99" t="s">
        <v>957</v>
      </c>
      <c r="C1637" s="83">
        <v>150473</v>
      </c>
      <c r="D1637" s="83">
        <v>150473</v>
      </c>
    </row>
    <row r="1638" spans="1:4" outlineLevel="3" x14ac:dyDescent="0.35">
      <c r="A1638" s="82" t="s">
        <v>1069</v>
      </c>
      <c r="B1638" s="99" t="s">
        <v>957</v>
      </c>
      <c r="C1638" s="83">
        <v>245056</v>
      </c>
      <c r="D1638" s="83">
        <v>245056</v>
      </c>
    </row>
    <row r="1639" spans="1:4" outlineLevel="3" x14ac:dyDescent="0.35">
      <c r="A1639" s="82" t="s">
        <v>1070</v>
      </c>
      <c r="B1639" s="99" t="s">
        <v>957</v>
      </c>
      <c r="C1639" s="83">
        <v>90284</v>
      </c>
      <c r="D1639" s="83">
        <v>90284</v>
      </c>
    </row>
    <row r="1640" spans="1:4" outlineLevel="3" x14ac:dyDescent="0.35">
      <c r="A1640" s="82" t="s">
        <v>1090</v>
      </c>
      <c r="B1640" s="99" t="s">
        <v>957</v>
      </c>
      <c r="C1640" s="83">
        <v>214962</v>
      </c>
      <c r="D1640" s="83">
        <v>214962</v>
      </c>
    </row>
    <row r="1641" spans="1:4" outlineLevel="3" x14ac:dyDescent="0.35">
      <c r="A1641" s="82" t="s">
        <v>3684</v>
      </c>
      <c r="B1641" s="99" t="s">
        <v>957</v>
      </c>
      <c r="C1641" s="83">
        <v>189166</v>
      </c>
      <c r="D1641" s="83">
        <v>189166</v>
      </c>
    </row>
    <row r="1642" spans="1:4" outlineLevel="3" x14ac:dyDescent="0.35">
      <c r="A1642" s="82" t="s">
        <v>1158</v>
      </c>
      <c r="B1642" s="99" t="s">
        <v>957</v>
      </c>
      <c r="C1642" s="83">
        <v>176269</v>
      </c>
      <c r="D1642" s="83">
        <v>176269</v>
      </c>
    </row>
    <row r="1643" spans="1:4" outlineLevel="3" x14ac:dyDescent="0.35">
      <c r="A1643" s="82" t="s">
        <v>1161</v>
      </c>
      <c r="B1643" s="99" t="s">
        <v>957</v>
      </c>
      <c r="C1643" s="83">
        <v>279450</v>
      </c>
      <c r="D1643" s="83">
        <v>279450</v>
      </c>
    </row>
    <row r="1644" spans="1:4" outlineLevel="3" x14ac:dyDescent="0.35">
      <c r="A1644" s="82" t="s">
        <v>1269</v>
      </c>
      <c r="B1644" s="99" t="s">
        <v>957</v>
      </c>
      <c r="C1644" s="83">
        <v>103182</v>
      </c>
      <c r="D1644" s="83">
        <v>103182</v>
      </c>
    </row>
    <row r="1645" spans="1:4" outlineLevel="3" x14ac:dyDescent="0.35">
      <c r="A1645" s="82" t="s">
        <v>1441</v>
      </c>
      <c r="B1645" s="99" t="s">
        <v>957</v>
      </c>
      <c r="C1645" s="83">
        <v>176269</v>
      </c>
      <c r="D1645" s="83">
        <v>176269</v>
      </c>
    </row>
    <row r="1646" spans="1:4" outlineLevel="3" x14ac:dyDescent="0.35">
      <c r="A1646" s="82" t="s">
        <v>1448</v>
      </c>
      <c r="B1646" s="99" t="s">
        <v>957</v>
      </c>
      <c r="C1646" s="83">
        <v>171969</v>
      </c>
      <c r="D1646" s="83">
        <v>171969</v>
      </c>
    </row>
    <row r="1647" spans="1:4" outlineLevel="3" x14ac:dyDescent="0.35">
      <c r="A1647" s="82" t="s">
        <v>1449</v>
      </c>
      <c r="B1647" s="99" t="s">
        <v>957</v>
      </c>
      <c r="C1647" s="83">
        <v>193466</v>
      </c>
      <c r="D1647" s="83">
        <v>193466</v>
      </c>
    </row>
    <row r="1648" spans="1:4" outlineLevel="3" x14ac:dyDescent="0.35">
      <c r="A1648" s="82" t="s">
        <v>1464</v>
      </c>
      <c r="B1648" s="99" t="s">
        <v>957</v>
      </c>
      <c r="C1648" s="83">
        <v>343939</v>
      </c>
      <c r="D1648" s="83">
        <v>343939</v>
      </c>
    </row>
    <row r="1649" spans="1:4" outlineLevel="3" x14ac:dyDescent="0.35">
      <c r="A1649" s="82" t="s">
        <v>1472</v>
      </c>
      <c r="B1649" s="99" t="s">
        <v>957</v>
      </c>
      <c r="C1649" s="83">
        <v>68788</v>
      </c>
      <c r="D1649" s="83">
        <v>68788</v>
      </c>
    </row>
    <row r="1650" spans="1:4" outlineLevel="3" x14ac:dyDescent="0.35">
      <c r="A1650" s="82" t="s">
        <v>1485</v>
      </c>
      <c r="B1650" s="99" t="s">
        <v>957</v>
      </c>
      <c r="C1650" s="83">
        <v>128977</v>
      </c>
      <c r="D1650" s="83">
        <v>128977</v>
      </c>
    </row>
    <row r="1651" spans="1:4" outlineLevel="3" x14ac:dyDescent="0.35">
      <c r="A1651" s="82" t="s">
        <v>1500</v>
      </c>
      <c r="B1651" s="99" t="s">
        <v>957</v>
      </c>
      <c r="C1651" s="83">
        <v>227860</v>
      </c>
      <c r="D1651" s="83">
        <v>227860</v>
      </c>
    </row>
    <row r="1652" spans="1:4" outlineLevel="3" x14ac:dyDescent="0.35">
      <c r="A1652" s="82" t="s">
        <v>1549</v>
      </c>
      <c r="B1652" s="99" t="s">
        <v>957</v>
      </c>
      <c r="C1652" s="83">
        <v>124678</v>
      </c>
      <c r="D1652" s="83">
        <v>124678</v>
      </c>
    </row>
    <row r="1653" spans="1:4" outlineLevel="3" x14ac:dyDescent="0.35">
      <c r="A1653" s="82" t="s">
        <v>1591</v>
      </c>
      <c r="B1653" s="99" t="s">
        <v>957</v>
      </c>
      <c r="C1653" s="83">
        <v>171969</v>
      </c>
      <c r="D1653" s="83">
        <v>171969</v>
      </c>
    </row>
    <row r="1654" spans="1:4" outlineLevel="3" x14ac:dyDescent="0.35">
      <c r="A1654" s="82" t="s">
        <v>1656</v>
      </c>
      <c r="B1654" s="99" t="s">
        <v>957</v>
      </c>
      <c r="C1654" s="83">
        <v>128977</v>
      </c>
      <c r="D1654" s="83">
        <v>128977</v>
      </c>
    </row>
    <row r="1655" spans="1:4" outlineLevel="3" x14ac:dyDescent="0.35">
      <c r="A1655" s="82" t="s">
        <v>1657</v>
      </c>
      <c r="B1655" s="99" t="s">
        <v>957</v>
      </c>
      <c r="C1655" s="83">
        <v>202064</v>
      </c>
      <c r="D1655" s="83">
        <v>202064</v>
      </c>
    </row>
    <row r="1656" spans="1:4" outlineLevel="3" x14ac:dyDescent="0.35">
      <c r="A1656" s="82" t="s">
        <v>1665</v>
      </c>
      <c r="B1656" s="99" t="s">
        <v>957</v>
      </c>
      <c r="C1656" s="83">
        <v>252938</v>
      </c>
      <c r="D1656" s="83">
        <v>252938</v>
      </c>
    </row>
    <row r="1657" spans="1:4" outlineLevel="3" x14ac:dyDescent="0.35">
      <c r="A1657" s="82" t="s">
        <v>972</v>
      </c>
      <c r="B1657" s="99" t="s">
        <v>957</v>
      </c>
      <c r="C1657" s="83">
        <v>167670</v>
      </c>
      <c r="D1657" s="83">
        <v>167670</v>
      </c>
    </row>
    <row r="1658" spans="1:4" outlineLevel="3" x14ac:dyDescent="0.35">
      <c r="A1658" s="82" t="s">
        <v>974</v>
      </c>
      <c r="B1658" s="99" t="s">
        <v>957</v>
      </c>
      <c r="C1658" s="83">
        <v>73087</v>
      </c>
      <c r="D1658" s="83">
        <v>73087</v>
      </c>
    </row>
    <row r="1659" spans="1:4" outlineLevel="3" x14ac:dyDescent="0.35">
      <c r="A1659" s="82" t="s">
        <v>994</v>
      </c>
      <c r="B1659" s="99" t="s">
        <v>957</v>
      </c>
      <c r="C1659" s="83">
        <v>292348</v>
      </c>
      <c r="D1659" s="83">
        <v>292348</v>
      </c>
    </row>
    <row r="1660" spans="1:4" outlineLevel="3" x14ac:dyDescent="0.35">
      <c r="A1660" s="82" t="s">
        <v>1010</v>
      </c>
      <c r="B1660" s="99" t="s">
        <v>957</v>
      </c>
      <c r="C1660" s="83">
        <v>167670</v>
      </c>
      <c r="D1660" s="83">
        <v>167670</v>
      </c>
    </row>
    <row r="1661" spans="1:4" outlineLevel="3" x14ac:dyDescent="0.35">
      <c r="A1661" s="82" t="s">
        <v>1017</v>
      </c>
      <c r="B1661" s="99" t="s">
        <v>957</v>
      </c>
      <c r="C1661" s="83">
        <v>103182</v>
      </c>
      <c r="D1661" s="83">
        <v>103182</v>
      </c>
    </row>
    <row r="1662" spans="1:4" outlineLevel="3" x14ac:dyDescent="0.35">
      <c r="A1662" s="82" t="s">
        <v>1020</v>
      </c>
      <c r="B1662" s="99" t="s">
        <v>957</v>
      </c>
      <c r="C1662" s="83">
        <v>171969</v>
      </c>
      <c r="D1662" s="83">
        <v>171969</v>
      </c>
    </row>
    <row r="1663" spans="1:4" outlineLevel="3" x14ac:dyDescent="0.35">
      <c r="A1663" s="82" t="s">
        <v>1030</v>
      </c>
      <c r="B1663" s="99" t="s">
        <v>957</v>
      </c>
      <c r="C1663" s="83">
        <v>569270</v>
      </c>
      <c r="D1663" s="83">
        <v>569270</v>
      </c>
    </row>
    <row r="1664" spans="1:4" outlineLevel="3" x14ac:dyDescent="0.35">
      <c r="A1664" s="82" t="s">
        <v>1091</v>
      </c>
      <c r="B1664" s="99" t="s">
        <v>957</v>
      </c>
      <c r="C1664" s="83">
        <v>214962</v>
      </c>
      <c r="D1664" s="83">
        <v>214962</v>
      </c>
    </row>
    <row r="1665" spans="1:4" outlineLevel="3" x14ac:dyDescent="0.35">
      <c r="A1665" s="82" t="s">
        <v>1125</v>
      </c>
      <c r="B1665" s="99" t="s">
        <v>957</v>
      </c>
      <c r="C1665" s="83">
        <v>197765</v>
      </c>
      <c r="D1665" s="83">
        <v>197765</v>
      </c>
    </row>
    <row r="1666" spans="1:4" outlineLevel="3" x14ac:dyDescent="0.35">
      <c r="A1666" s="82" t="s">
        <v>1195</v>
      </c>
      <c r="B1666" s="99" t="s">
        <v>957</v>
      </c>
      <c r="C1666" s="83">
        <v>786760</v>
      </c>
      <c r="D1666" s="83">
        <v>786760</v>
      </c>
    </row>
    <row r="1667" spans="1:4" outlineLevel="3" x14ac:dyDescent="0.35">
      <c r="A1667" s="82" t="s">
        <v>1230</v>
      </c>
      <c r="B1667" s="99" t="s">
        <v>957</v>
      </c>
      <c r="C1667" s="83">
        <v>171969</v>
      </c>
      <c r="D1667" s="83">
        <v>171969</v>
      </c>
    </row>
    <row r="1668" spans="1:4" outlineLevel="3" x14ac:dyDescent="0.35">
      <c r="A1668" s="82" t="s">
        <v>1257</v>
      </c>
      <c r="B1668" s="99" t="s">
        <v>957</v>
      </c>
      <c r="C1668" s="83">
        <v>159072</v>
      </c>
      <c r="D1668" s="83">
        <v>159072</v>
      </c>
    </row>
    <row r="1669" spans="1:4" outlineLevel="3" x14ac:dyDescent="0.35">
      <c r="A1669" s="82" t="s">
        <v>1348</v>
      </c>
      <c r="B1669" s="99" t="s">
        <v>957</v>
      </c>
      <c r="C1669" s="83">
        <v>429924</v>
      </c>
      <c r="D1669" s="83">
        <v>429924</v>
      </c>
    </row>
    <row r="1670" spans="1:4" outlineLevel="3" x14ac:dyDescent="0.35">
      <c r="A1670" s="82" t="s">
        <v>1353</v>
      </c>
      <c r="B1670" s="99" t="s">
        <v>957</v>
      </c>
      <c r="C1670" s="83">
        <v>214962</v>
      </c>
      <c r="D1670" s="83">
        <v>214962</v>
      </c>
    </row>
    <row r="1671" spans="1:4" outlineLevel="3" x14ac:dyDescent="0.35">
      <c r="A1671" s="82" t="s">
        <v>1479</v>
      </c>
      <c r="B1671" s="99" t="s">
        <v>957</v>
      </c>
      <c r="C1671" s="83">
        <v>511609</v>
      </c>
      <c r="D1671" s="83">
        <v>511609</v>
      </c>
    </row>
    <row r="1672" spans="1:4" outlineLevel="3" x14ac:dyDescent="0.35">
      <c r="A1672" s="82" t="s">
        <v>1504</v>
      </c>
      <c r="B1672" s="99" t="s">
        <v>957</v>
      </c>
      <c r="C1672" s="83">
        <v>382632</v>
      </c>
      <c r="D1672" s="83">
        <v>382632</v>
      </c>
    </row>
    <row r="1673" spans="1:4" outlineLevel="3" x14ac:dyDescent="0.35">
      <c r="A1673" s="82" t="s">
        <v>1550</v>
      </c>
      <c r="B1673" s="99" t="s">
        <v>957</v>
      </c>
      <c r="C1673" s="83">
        <v>386931</v>
      </c>
      <c r="D1673" s="83">
        <v>386931</v>
      </c>
    </row>
    <row r="1674" spans="1:4" outlineLevel="3" x14ac:dyDescent="0.35">
      <c r="A1674" s="82" t="s">
        <v>1611</v>
      </c>
      <c r="B1674" s="99" t="s">
        <v>957</v>
      </c>
      <c r="C1674" s="83">
        <v>214962</v>
      </c>
      <c r="D1674" s="83">
        <v>214962</v>
      </c>
    </row>
    <row r="1675" spans="1:4" outlineLevel="3" x14ac:dyDescent="0.35">
      <c r="A1675" s="82" t="s">
        <v>1616</v>
      </c>
      <c r="B1675" s="99" t="s">
        <v>957</v>
      </c>
      <c r="C1675" s="83">
        <v>262253</v>
      </c>
      <c r="D1675" s="83">
        <v>262253</v>
      </c>
    </row>
    <row r="1676" spans="1:4" outlineLevel="3" x14ac:dyDescent="0.35">
      <c r="A1676" s="82" t="s">
        <v>1633</v>
      </c>
      <c r="B1676" s="99" t="s">
        <v>957</v>
      </c>
      <c r="C1676" s="83">
        <v>128977</v>
      </c>
      <c r="D1676" s="83">
        <v>128977</v>
      </c>
    </row>
    <row r="1677" spans="1:4" outlineLevel="3" x14ac:dyDescent="0.35">
      <c r="A1677" s="82" t="s">
        <v>1636</v>
      </c>
      <c r="B1677" s="99" t="s">
        <v>957</v>
      </c>
      <c r="C1677" s="83">
        <v>193466</v>
      </c>
      <c r="D1677" s="83">
        <v>193466</v>
      </c>
    </row>
    <row r="1678" spans="1:4" outlineLevel="3" x14ac:dyDescent="0.35">
      <c r="A1678" s="82" t="s">
        <v>975</v>
      </c>
      <c r="B1678" s="99" t="s">
        <v>957</v>
      </c>
      <c r="C1678" s="83">
        <v>30095</v>
      </c>
      <c r="D1678" s="83">
        <v>30095</v>
      </c>
    </row>
    <row r="1679" spans="1:4" outlineLevel="3" x14ac:dyDescent="0.35">
      <c r="A1679" s="82" t="s">
        <v>982</v>
      </c>
      <c r="B1679" s="99" t="s">
        <v>957</v>
      </c>
      <c r="C1679" s="83">
        <v>38693</v>
      </c>
      <c r="D1679" s="83">
        <v>38693</v>
      </c>
    </row>
    <row r="1680" spans="1:4" outlineLevel="3" x14ac:dyDescent="0.35">
      <c r="A1680" s="82" t="s">
        <v>990</v>
      </c>
      <c r="B1680" s="99" t="s">
        <v>957</v>
      </c>
      <c r="C1680" s="83">
        <v>348238</v>
      </c>
      <c r="D1680" s="83">
        <v>348238</v>
      </c>
    </row>
    <row r="1681" spans="1:4" outlineLevel="3" x14ac:dyDescent="0.35">
      <c r="A1681" s="82" t="s">
        <v>993</v>
      </c>
      <c r="B1681" s="99" t="s">
        <v>957</v>
      </c>
      <c r="C1681" s="83">
        <v>34394</v>
      </c>
      <c r="D1681" s="83">
        <v>34394</v>
      </c>
    </row>
    <row r="1682" spans="1:4" outlineLevel="3" x14ac:dyDescent="0.35">
      <c r="A1682" s="82" t="s">
        <v>1026</v>
      </c>
      <c r="B1682" s="99" t="s">
        <v>957</v>
      </c>
      <c r="C1682" s="83">
        <v>47292</v>
      </c>
      <c r="D1682" s="83">
        <v>47292</v>
      </c>
    </row>
    <row r="1683" spans="1:4" outlineLevel="3" x14ac:dyDescent="0.35">
      <c r="A1683" s="82" t="s">
        <v>1033</v>
      </c>
      <c r="B1683" s="99" t="s">
        <v>957</v>
      </c>
      <c r="C1683" s="83">
        <v>94583</v>
      </c>
      <c r="D1683" s="83">
        <v>94583</v>
      </c>
    </row>
    <row r="1684" spans="1:4" outlineLevel="3" x14ac:dyDescent="0.35">
      <c r="A1684" s="82" t="s">
        <v>1046</v>
      </c>
      <c r="B1684" s="99" t="s">
        <v>957</v>
      </c>
      <c r="C1684" s="83">
        <v>206363</v>
      </c>
      <c r="D1684" s="83">
        <v>206363</v>
      </c>
    </row>
    <row r="1685" spans="1:4" outlineLevel="3" x14ac:dyDescent="0.35">
      <c r="A1685" s="82" t="s">
        <v>1052</v>
      </c>
      <c r="B1685" s="99" t="s">
        <v>957</v>
      </c>
      <c r="C1685" s="83">
        <v>202064</v>
      </c>
      <c r="D1685" s="83">
        <v>202064</v>
      </c>
    </row>
    <row r="1686" spans="1:4" outlineLevel="3" x14ac:dyDescent="0.35">
      <c r="A1686" s="82" t="s">
        <v>1060</v>
      </c>
      <c r="B1686" s="99" t="s">
        <v>957</v>
      </c>
      <c r="C1686" s="83">
        <v>739469</v>
      </c>
      <c r="D1686" s="83">
        <v>739469</v>
      </c>
    </row>
    <row r="1687" spans="1:4" outlineLevel="3" x14ac:dyDescent="0.35">
      <c r="A1687" s="82" t="s">
        <v>1067</v>
      </c>
      <c r="B1687" s="99" t="s">
        <v>957</v>
      </c>
      <c r="C1687" s="83">
        <v>12898</v>
      </c>
      <c r="D1687" s="83">
        <v>12898</v>
      </c>
    </row>
    <row r="1688" spans="1:4" outlineLevel="3" x14ac:dyDescent="0.35">
      <c r="A1688" s="82" t="s">
        <v>1068</v>
      </c>
      <c r="B1688" s="99" t="s">
        <v>957</v>
      </c>
      <c r="C1688" s="83">
        <v>442821</v>
      </c>
      <c r="D1688" s="83">
        <v>442821</v>
      </c>
    </row>
    <row r="1689" spans="1:4" outlineLevel="3" x14ac:dyDescent="0.35">
      <c r="A1689" s="82" t="s">
        <v>1073</v>
      </c>
      <c r="B1689" s="99" t="s">
        <v>957</v>
      </c>
      <c r="C1689" s="83">
        <v>47292</v>
      </c>
      <c r="D1689" s="83">
        <v>47292</v>
      </c>
    </row>
    <row r="1690" spans="1:4" outlineLevel="3" x14ac:dyDescent="0.35">
      <c r="A1690" s="82" t="s">
        <v>1074</v>
      </c>
      <c r="B1690" s="99" t="s">
        <v>957</v>
      </c>
      <c r="C1690" s="83">
        <v>34394</v>
      </c>
      <c r="D1690" s="83">
        <v>34394</v>
      </c>
    </row>
    <row r="1691" spans="1:4" outlineLevel="3" x14ac:dyDescent="0.35">
      <c r="A1691" s="82" t="s">
        <v>1078</v>
      </c>
      <c r="B1691" s="99" t="s">
        <v>957</v>
      </c>
      <c r="C1691" s="83">
        <v>47292</v>
      </c>
      <c r="D1691" s="83">
        <v>47292</v>
      </c>
    </row>
    <row r="1692" spans="1:4" outlineLevel="3" x14ac:dyDescent="0.35">
      <c r="A1692" s="82" t="s">
        <v>1079</v>
      </c>
      <c r="B1692" s="99" t="s">
        <v>957</v>
      </c>
      <c r="C1692" s="83">
        <v>107481</v>
      </c>
      <c r="D1692" s="83">
        <v>107481</v>
      </c>
    </row>
    <row r="1693" spans="1:4" outlineLevel="3" x14ac:dyDescent="0.35">
      <c r="A1693" s="82" t="s">
        <v>1104</v>
      </c>
      <c r="B1693" s="99" t="s">
        <v>957</v>
      </c>
      <c r="C1693" s="83">
        <v>126111</v>
      </c>
      <c r="D1693" s="83">
        <v>126111</v>
      </c>
    </row>
    <row r="1694" spans="1:4" outlineLevel="3" x14ac:dyDescent="0.35">
      <c r="A1694" s="82" t="s">
        <v>1112</v>
      </c>
      <c r="B1694" s="99" t="s">
        <v>957</v>
      </c>
      <c r="C1694" s="83">
        <v>47292</v>
      </c>
      <c r="D1694" s="83">
        <v>47292</v>
      </c>
    </row>
    <row r="1695" spans="1:4" outlineLevel="3" x14ac:dyDescent="0.35">
      <c r="A1695" s="82" t="s">
        <v>1122</v>
      </c>
      <c r="B1695" s="99" t="s">
        <v>957</v>
      </c>
      <c r="C1695" s="83">
        <v>30095</v>
      </c>
      <c r="D1695" s="83">
        <v>30095</v>
      </c>
    </row>
    <row r="1696" spans="1:4" outlineLevel="3" x14ac:dyDescent="0.35">
      <c r="A1696" s="82" t="s">
        <v>1123</v>
      </c>
      <c r="B1696" s="99" t="s">
        <v>957</v>
      </c>
      <c r="C1696" s="83">
        <v>94583</v>
      </c>
      <c r="D1696" s="83">
        <v>94583</v>
      </c>
    </row>
    <row r="1697" spans="1:4" outlineLevel="3" x14ac:dyDescent="0.35">
      <c r="A1697" s="82" t="s">
        <v>1126</v>
      </c>
      <c r="B1697" s="99" t="s">
        <v>957</v>
      </c>
      <c r="C1697" s="83">
        <v>196690</v>
      </c>
      <c r="D1697" s="83">
        <v>196690</v>
      </c>
    </row>
    <row r="1698" spans="1:4" outlineLevel="3" x14ac:dyDescent="0.35">
      <c r="A1698" s="82" t="s">
        <v>1137</v>
      </c>
      <c r="B1698" s="99" t="s">
        <v>957</v>
      </c>
      <c r="C1698" s="83">
        <v>111780</v>
      </c>
      <c r="D1698" s="83">
        <v>111780</v>
      </c>
    </row>
    <row r="1699" spans="1:4" outlineLevel="3" x14ac:dyDescent="0.35">
      <c r="A1699" s="82" t="s">
        <v>1138</v>
      </c>
      <c r="B1699" s="99" t="s">
        <v>957</v>
      </c>
      <c r="C1699" s="83">
        <v>163371</v>
      </c>
      <c r="D1699" s="83">
        <v>163371</v>
      </c>
    </row>
    <row r="1700" spans="1:4" outlineLevel="3" x14ac:dyDescent="0.35">
      <c r="A1700" s="82" t="s">
        <v>1148</v>
      </c>
      <c r="B1700" s="99" t="s">
        <v>957</v>
      </c>
      <c r="C1700" s="83">
        <v>275151</v>
      </c>
      <c r="D1700" s="83">
        <v>275151</v>
      </c>
    </row>
    <row r="1701" spans="1:4" outlineLevel="3" x14ac:dyDescent="0.35">
      <c r="A1701" s="82" t="s">
        <v>1151</v>
      </c>
      <c r="B1701" s="99" t="s">
        <v>957</v>
      </c>
      <c r="C1701" s="83">
        <v>98882</v>
      </c>
      <c r="D1701" s="83">
        <v>98882</v>
      </c>
    </row>
    <row r="1702" spans="1:4" outlineLevel="3" x14ac:dyDescent="0.35">
      <c r="A1702" s="82" t="s">
        <v>1152</v>
      </c>
      <c r="B1702" s="99" t="s">
        <v>957</v>
      </c>
      <c r="C1702" s="83">
        <v>38693</v>
      </c>
      <c r="D1702" s="83">
        <v>38693</v>
      </c>
    </row>
    <row r="1703" spans="1:4" outlineLevel="3" x14ac:dyDescent="0.35">
      <c r="A1703" s="82" t="s">
        <v>1194</v>
      </c>
      <c r="B1703" s="99" t="s">
        <v>957</v>
      </c>
      <c r="C1703" s="83">
        <v>128977</v>
      </c>
      <c r="D1703" s="83">
        <v>128977</v>
      </c>
    </row>
    <row r="1704" spans="1:4" outlineLevel="3" x14ac:dyDescent="0.35">
      <c r="A1704" s="82" t="s">
        <v>1201</v>
      </c>
      <c r="B1704" s="99" t="s">
        <v>957</v>
      </c>
      <c r="C1704" s="83">
        <v>503011</v>
      </c>
      <c r="D1704" s="83">
        <v>503011</v>
      </c>
    </row>
    <row r="1705" spans="1:4" outlineLevel="3" x14ac:dyDescent="0.35">
      <c r="A1705" s="82" t="s">
        <v>1203</v>
      </c>
      <c r="B1705" s="99" t="s">
        <v>957</v>
      </c>
      <c r="C1705" s="83">
        <v>167670</v>
      </c>
      <c r="D1705" s="83">
        <v>167670</v>
      </c>
    </row>
    <row r="1706" spans="1:4" outlineLevel="3" x14ac:dyDescent="0.35">
      <c r="A1706" s="82" t="s">
        <v>1206</v>
      </c>
      <c r="B1706" s="99" t="s">
        <v>957</v>
      </c>
      <c r="C1706" s="83">
        <v>339640</v>
      </c>
      <c r="D1706" s="83">
        <v>339640</v>
      </c>
    </row>
    <row r="1707" spans="1:4" outlineLevel="3" x14ac:dyDescent="0.35">
      <c r="A1707" s="82" t="s">
        <v>1218</v>
      </c>
      <c r="B1707" s="99" t="s">
        <v>957</v>
      </c>
      <c r="C1707" s="83">
        <v>920037</v>
      </c>
      <c r="D1707" s="83">
        <v>920037</v>
      </c>
    </row>
    <row r="1708" spans="1:4" outlineLevel="3" x14ac:dyDescent="0.35">
      <c r="A1708" s="82" t="s">
        <v>1231</v>
      </c>
      <c r="B1708" s="99" t="s">
        <v>957</v>
      </c>
      <c r="C1708" s="83">
        <v>77386</v>
      </c>
      <c r="D1708" s="83">
        <v>77386</v>
      </c>
    </row>
    <row r="1709" spans="1:4" outlineLevel="3" x14ac:dyDescent="0.35">
      <c r="A1709" s="82" t="s">
        <v>1234</v>
      </c>
      <c r="B1709" s="99" t="s">
        <v>957</v>
      </c>
      <c r="C1709" s="83">
        <v>68788</v>
      </c>
      <c r="D1709" s="83">
        <v>68788</v>
      </c>
    </row>
    <row r="1710" spans="1:4" outlineLevel="3" x14ac:dyDescent="0.35">
      <c r="A1710" s="82" t="s">
        <v>1236</v>
      </c>
      <c r="B1710" s="99" t="s">
        <v>957</v>
      </c>
      <c r="C1710" s="83">
        <v>180568</v>
      </c>
      <c r="D1710" s="83">
        <v>180568</v>
      </c>
    </row>
    <row r="1711" spans="1:4" outlineLevel="3" x14ac:dyDescent="0.35">
      <c r="A1711" s="82" t="s">
        <v>1247</v>
      </c>
      <c r="B1711" s="99" t="s">
        <v>957</v>
      </c>
      <c r="C1711" s="83">
        <v>670681</v>
      </c>
      <c r="D1711" s="83">
        <v>670681</v>
      </c>
    </row>
    <row r="1712" spans="1:4" outlineLevel="3" x14ac:dyDescent="0.35">
      <c r="A1712" s="82" t="s">
        <v>1250</v>
      </c>
      <c r="B1712" s="99" t="s">
        <v>957</v>
      </c>
      <c r="C1712" s="83">
        <v>81685</v>
      </c>
      <c r="D1712" s="83">
        <v>81685</v>
      </c>
    </row>
    <row r="1713" spans="1:4" outlineLevel="3" x14ac:dyDescent="0.35">
      <c r="A1713" s="82" t="s">
        <v>1254</v>
      </c>
      <c r="B1713" s="99" t="s">
        <v>957</v>
      </c>
      <c r="C1713" s="83">
        <v>21496</v>
      </c>
      <c r="D1713" s="83">
        <v>21496</v>
      </c>
    </row>
    <row r="1714" spans="1:4" outlineLevel="3" x14ac:dyDescent="0.35">
      <c r="A1714" s="82" t="s">
        <v>1255</v>
      </c>
      <c r="B1714" s="99" t="s">
        <v>957</v>
      </c>
      <c r="C1714" s="83">
        <v>21496</v>
      </c>
      <c r="D1714" s="83">
        <v>21496</v>
      </c>
    </row>
    <row r="1715" spans="1:4" outlineLevel="3" x14ac:dyDescent="0.35">
      <c r="A1715" s="82" t="s">
        <v>1258</v>
      </c>
      <c r="B1715" s="99" t="s">
        <v>957</v>
      </c>
      <c r="C1715" s="83">
        <v>34394</v>
      </c>
      <c r="D1715" s="83">
        <v>34394</v>
      </c>
    </row>
    <row r="1716" spans="1:4" outlineLevel="3" x14ac:dyDescent="0.35">
      <c r="A1716" s="82" t="s">
        <v>1262</v>
      </c>
      <c r="B1716" s="99" t="s">
        <v>957</v>
      </c>
      <c r="C1716" s="83">
        <v>356837</v>
      </c>
      <c r="D1716" s="83">
        <v>356837</v>
      </c>
    </row>
    <row r="1717" spans="1:4" outlineLevel="3" x14ac:dyDescent="0.35">
      <c r="A1717" s="82" t="s">
        <v>1292</v>
      </c>
      <c r="B1717" s="99" t="s">
        <v>957</v>
      </c>
      <c r="C1717" s="83">
        <v>335340</v>
      </c>
      <c r="D1717" s="83">
        <v>335340</v>
      </c>
    </row>
    <row r="1718" spans="1:4" outlineLevel="3" x14ac:dyDescent="0.35">
      <c r="A1718" s="82" t="s">
        <v>1322</v>
      </c>
      <c r="B1718" s="99" t="s">
        <v>957</v>
      </c>
      <c r="C1718" s="83">
        <v>257954</v>
      </c>
      <c r="D1718" s="83">
        <v>257954</v>
      </c>
    </row>
    <row r="1719" spans="1:4" outlineLevel="3" x14ac:dyDescent="0.35">
      <c r="A1719" s="82" t="s">
        <v>1329</v>
      </c>
      <c r="B1719" s="99" t="s">
        <v>957</v>
      </c>
      <c r="C1719" s="83">
        <v>619090</v>
      </c>
      <c r="D1719" s="83">
        <v>619090</v>
      </c>
    </row>
    <row r="1720" spans="1:4" outlineLevel="3" x14ac:dyDescent="0.35">
      <c r="A1720" s="82" t="s">
        <v>1345</v>
      </c>
      <c r="B1720" s="99" t="s">
        <v>957</v>
      </c>
      <c r="C1720" s="83">
        <v>81685</v>
      </c>
      <c r="D1720" s="83">
        <v>81685</v>
      </c>
    </row>
    <row r="1721" spans="1:4" outlineLevel="3" x14ac:dyDescent="0.35">
      <c r="A1721" s="82" t="s">
        <v>3685</v>
      </c>
      <c r="B1721" s="99" t="s">
        <v>957</v>
      </c>
      <c r="C1721" s="83">
        <v>165521</v>
      </c>
      <c r="D1721" s="83">
        <v>165521</v>
      </c>
    </row>
    <row r="1722" spans="1:4" outlineLevel="3" x14ac:dyDescent="0.35">
      <c r="A1722" s="82" t="s">
        <v>1442</v>
      </c>
      <c r="B1722" s="99" t="s">
        <v>957</v>
      </c>
      <c r="C1722" s="83">
        <v>481515</v>
      </c>
      <c r="D1722" s="83">
        <v>481515</v>
      </c>
    </row>
    <row r="1723" spans="1:4" outlineLevel="3" x14ac:dyDescent="0.35">
      <c r="A1723" s="82" t="s">
        <v>1443</v>
      </c>
      <c r="B1723" s="99" t="s">
        <v>957</v>
      </c>
      <c r="C1723" s="83">
        <v>55890</v>
      </c>
      <c r="D1723" s="83">
        <v>55890</v>
      </c>
    </row>
    <row r="1724" spans="1:4" outlineLevel="3" x14ac:dyDescent="0.35">
      <c r="A1724" s="82" t="s">
        <v>1444</v>
      </c>
      <c r="B1724" s="99" t="s">
        <v>957</v>
      </c>
      <c r="C1724" s="83">
        <v>120379</v>
      </c>
      <c r="D1724" s="83">
        <v>120379</v>
      </c>
    </row>
    <row r="1725" spans="1:4" outlineLevel="3" x14ac:dyDescent="0.35">
      <c r="A1725" s="82" t="s">
        <v>1484</v>
      </c>
      <c r="B1725" s="99" t="s">
        <v>957</v>
      </c>
      <c r="C1725" s="83">
        <v>417026</v>
      </c>
      <c r="D1725" s="83">
        <v>417026</v>
      </c>
    </row>
    <row r="1726" spans="1:4" outlineLevel="3" x14ac:dyDescent="0.35">
      <c r="A1726" s="82" t="s">
        <v>1576</v>
      </c>
      <c r="B1726" s="99" t="s">
        <v>957</v>
      </c>
      <c r="C1726" s="83">
        <v>391231</v>
      </c>
      <c r="D1726" s="83">
        <v>391231</v>
      </c>
    </row>
    <row r="1727" spans="1:4" outlineLevel="3" x14ac:dyDescent="0.35">
      <c r="A1727" s="82" t="s">
        <v>1578</v>
      </c>
      <c r="B1727" s="99" t="s">
        <v>957</v>
      </c>
      <c r="C1727" s="83">
        <v>361136</v>
      </c>
      <c r="D1727" s="83">
        <v>361136</v>
      </c>
    </row>
    <row r="1728" spans="1:4" outlineLevel="3" x14ac:dyDescent="0.35">
      <c r="A1728" s="82" t="s">
        <v>1595</v>
      </c>
      <c r="B1728" s="99" t="s">
        <v>957</v>
      </c>
      <c r="C1728" s="83">
        <v>193466</v>
      </c>
      <c r="D1728" s="83">
        <v>193466</v>
      </c>
    </row>
    <row r="1729" spans="1:4" outlineLevel="3" x14ac:dyDescent="0.35">
      <c r="A1729" s="82" t="s">
        <v>1608</v>
      </c>
      <c r="B1729" s="99" t="s">
        <v>957</v>
      </c>
      <c r="C1729" s="83">
        <v>189166</v>
      </c>
      <c r="D1729" s="83">
        <v>189166</v>
      </c>
    </row>
    <row r="1730" spans="1:4" outlineLevel="3" x14ac:dyDescent="0.35">
      <c r="A1730" s="82" t="s">
        <v>1612</v>
      </c>
      <c r="B1730" s="99" t="s">
        <v>957</v>
      </c>
      <c r="C1730" s="83">
        <v>374034</v>
      </c>
      <c r="D1730" s="83">
        <v>374034</v>
      </c>
    </row>
    <row r="1731" spans="1:4" outlineLevel="3" x14ac:dyDescent="0.35">
      <c r="A1731" s="82" t="s">
        <v>1642</v>
      </c>
      <c r="B1731" s="99" t="s">
        <v>957</v>
      </c>
      <c r="C1731" s="83">
        <v>507310</v>
      </c>
      <c r="D1731" s="83">
        <v>507310</v>
      </c>
    </row>
    <row r="1732" spans="1:4" outlineLevel="3" x14ac:dyDescent="0.35">
      <c r="A1732" s="82" t="s">
        <v>1652</v>
      </c>
      <c r="B1732" s="99" t="s">
        <v>957</v>
      </c>
      <c r="C1732" s="83">
        <v>212812</v>
      </c>
      <c r="D1732" s="83">
        <v>212812</v>
      </c>
    </row>
    <row r="1733" spans="1:4" outlineLevel="3" x14ac:dyDescent="0.35">
      <c r="A1733" s="82" t="s">
        <v>1661</v>
      </c>
      <c r="B1733" s="99" t="s">
        <v>957</v>
      </c>
      <c r="C1733" s="83">
        <v>51591</v>
      </c>
      <c r="D1733" s="83">
        <v>51591</v>
      </c>
    </row>
    <row r="1734" spans="1:4" outlineLevel="3" x14ac:dyDescent="0.35">
      <c r="A1734" s="82" t="s">
        <v>1668</v>
      </c>
      <c r="B1734" s="99" t="s">
        <v>957</v>
      </c>
      <c r="C1734" s="83">
        <v>296647</v>
      </c>
      <c r="D1734" s="83">
        <v>296647</v>
      </c>
    </row>
    <row r="1735" spans="1:4" outlineLevel="3" x14ac:dyDescent="0.35">
      <c r="A1735" s="82" t="s">
        <v>1681</v>
      </c>
      <c r="B1735" s="99" t="s">
        <v>957</v>
      </c>
      <c r="C1735" s="83">
        <v>339640</v>
      </c>
      <c r="D1735" s="83">
        <v>339640</v>
      </c>
    </row>
    <row r="1736" spans="1:4" outlineLevel="3" x14ac:dyDescent="0.35">
      <c r="A1736" s="82" t="s">
        <v>3218</v>
      </c>
      <c r="B1736" s="99" t="s">
        <v>957</v>
      </c>
      <c r="C1736" s="83">
        <v>580397</v>
      </c>
      <c r="D1736" s="83">
        <v>580397</v>
      </c>
    </row>
    <row r="1737" spans="1:4" outlineLevel="3" x14ac:dyDescent="0.35">
      <c r="A1737" s="82" t="s">
        <v>1692</v>
      </c>
      <c r="B1737" s="99" t="s">
        <v>957</v>
      </c>
      <c r="C1737" s="83">
        <v>636287</v>
      </c>
      <c r="D1737" s="83">
        <v>636287</v>
      </c>
    </row>
    <row r="1738" spans="1:4" outlineLevel="3" x14ac:dyDescent="0.35">
      <c r="A1738" s="82" t="s">
        <v>981</v>
      </c>
      <c r="B1738" s="99" t="s">
        <v>957</v>
      </c>
      <c r="C1738" s="83">
        <v>257954</v>
      </c>
      <c r="D1738" s="83">
        <v>257954</v>
      </c>
    </row>
    <row r="1739" spans="1:4" outlineLevel="3" x14ac:dyDescent="0.35">
      <c r="A1739" s="82" t="s">
        <v>1083</v>
      </c>
      <c r="B1739" s="99" t="s">
        <v>957</v>
      </c>
      <c r="C1739" s="83">
        <v>348238</v>
      </c>
      <c r="D1739" s="83">
        <v>348238</v>
      </c>
    </row>
    <row r="1740" spans="1:4" outlineLevel="3" x14ac:dyDescent="0.35">
      <c r="A1740" s="82" t="s">
        <v>1102</v>
      </c>
      <c r="B1740" s="99" t="s">
        <v>957</v>
      </c>
      <c r="C1740" s="83">
        <v>141875</v>
      </c>
      <c r="D1740" s="83">
        <v>141875</v>
      </c>
    </row>
    <row r="1741" spans="1:4" outlineLevel="3" x14ac:dyDescent="0.35">
      <c r="A1741" s="82" t="s">
        <v>1136</v>
      </c>
      <c r="B1741" s="99" t="s">
        <v>957</v>
      </c>
      <c r="C1741" s="83">
        <v>107481</v>
      </c>
      <c r="D1741" s="83">
        <v>107481</v>
      </c>
    </row>
    <row r="1742" spans="1:4" outlineLevel="3" x14ac:dyDescent="0.35">
      <c r="A1742" s="82" t="s">
        <v>1190</v>
      </c>
      <c r="B1742" s="99" t="s">
        <v>957</v>
      </c>
      <c r="C1742" s="83">
        <v>331041</v>
      </c>
      <c r="D1742" s="83">
        <v>331041</v>
      </c>
    </row>
    <row r="1743" spans="1:4" outlineLevel="3" x14ac:dyDescent="0.35">
      <c r="A1743" s="82" t="s">
        <v>1202</v>
      </c>
      <c r="B1743" s="99" t="s">
        <v>957</v>
      </c>
      <c r="C1743" s="83">
        <v>180568</v>
      </c>
      <c r="D1743" s="83">
        <v>180568</v>
      </c>
    </row>
    <row r="1744" spans="1:4" outlineLevel="3" x14ac:dyDescent="0.35">
      <c r="A1744" s="82" t="s">
        <v>1276</v>
      </c>
      <c r="B1744" s="99" t="s">
        <v>957</v>
      </c>
      <c r="C1744" s="83">
        <v>687878</v>
      </c>
      <c r="D1744" s="83">
        <v>687878</v>
      </c>
    </row>
    <row r="1745" spans="1:4" outlineLevel="3" x14ac:dyDescent="0.35">
      <c r="A1745" s="82" t="s">
        <v>1310</v>
      </c>
      <c r="B1745" s="99" t="s">
        <v>957</v>
      </c>
      <c r="C1745" s="83">
        <v>382632</v>
      </c>
      <c r="D1745" s="83">
        <v>382632</v>
      </c>
    </row>
    <row r="1746" spans="1:4" outlineLevel="3" x14ac:dyDescent="0.35">
      <c r="A1746" s="82" t="s">
        <v>1377</v>
      </c>
      <c r="B1746" s="99" t="s">
        <v>957</v>
      </c>
      <c r="C1746" s="83">
        <v>687878</v>
      </c>
      <c r="D1746" s="83">
        <v>687878</v>
      </c>
    </row>
    <row r="1747" spans="1:4" outlineLevel="3" x14ac:dyDescent="0.35">
      <c r="A1747" s="82" t="s">
        <v>1447</v>
      </c>
      <c r="B1747" s="99" t="s">
        <v>957</v>
      </c>
      <c r="C1747" s="83">
        <v>791060</v>
      </c>
      <c r="D1747" s="83">
        <v>791060</v>
      </c>
    </row>
    <row r="1748" spans="1:4" outlineLevel="3" x14ac:dyDescent="0.35">
      <c r="A1748" s="82" t="s">
        <v>1474</v>
      </c>
      <c r="B1748" s="99" t="s">
        <v>957</v>
      </c>
      <c r="C1748" s="83">
        <v>171969</v>
      </c>
      <c r="D1748" s="83">
        <v>171969</v>
      </c>
    </row>
    <row r="1749" spans="1:4" outlineLevel="3" x14ac:dyDescent="0.35">
      <c r="A1749" s="82" t="s">
        <v>930</v>
      </c>
      <c r="B1749" s="99" t="s">
        <v>957</v>
      </c>
      <c r="C1749" s="83">
        <v>189166</v>
      </c>
      <c r="D1749" s="83">
        <v>189166</v>
      </c>
    </row>
    <row r="1750" spans="1:4" outlineLevel="3" x14ac:dyDescent="0.35">
      <c r="A1750" s="82" t="s">
        <v>1602</v>
      </c>
      <c r="B1750" s="99" t="s">
        <v>957</v>
      </c>
      <c r="C1750" s="83">
        <v>219261</v>
      </c>
      <c r="D1750" s="83">
        <v>219261</v>
      </c>
    </row>
    <row r="1751" spans="1:4" outlineLevel="3" x14ac:dyDescent="0.35">
      <c r="A1751" s="82" t="s">
        <v>1629</v>
      </c>
      <c r="B1751" s="99" t="s">
        <v>957</v>
      </c>
      <c r="C1751" s="83">
        <v>339640</v>
      </c>
      <c r="D1751" s="83">
        <v>339640</v>
      </c>
    </row>
    <row r="1752" spans="1:4" outlineLevel="3" x14ac:dyDescent="0.35">
      <c r="A1752" s="82" t="s">
        <v>1653</v>
      </c>
      <c r="B1752" s="99" t="s">
        <v>957</v>
      </c>
      <c r="C1752" s="83">
        <v>451420</v>
      </c>
      <c r="D1752" s="83">
        <v>451420</v>
      </c>
    </row>
    <row r="1753" spans="1:4" outlineLevel="3" x14ac:dyDescent="0.35">
      <c r="A1753" s="215" t="s">
        <v>4717</v>
      </c>
      <c r="B1753" s="221" t="s">
        <v>4629</v>
      </c>
      <c r="C1753" s="96">
        <v>210365525</v>
      </c>
      <c r="D1753" s="96">
        <v>210365525</v>
      </c>
    </row>
    <row r="1754" spans="1:4" outlineLevel="3" x14ac:dyDescent="0.35">
      <c r="A1754" s="215"/>
      <c r="B1754" s="221"/>
      <c r="C1754" s="96"/>
      <c r="D1754" s="96"/>
    </row>
    <row r="1755" spans="1:4" ht="28" outlineLevel="3" x14ac:dyDescent="0.35">
      <c r="A1755" s="82" t="s">
        <v>1719</v>
      </c>
      <c r="B1755" s="99" t="s">
        <v>4746</v>
      </c>
      <c r="C1755" s="83">
        <v>143616</v>
      </c>
      <c r="D1755" s="83">
        <v>143616</v>
      </c>
    </row>
    <row r="1756" spans="1:4" ht="28" outlineLevel="3" x14ac:dyDescent="0.35">
      <c r="A1756" s="82" t="s">
        <v>3686</v>
      </c>
      <c r="B1756" s="99" t="s">
        <v>4746</v>
      </c>
      <c r="C1756" s="83">
        <v>349690</v>
      </c>
      <c r="D1756" s="83">
        <v>349690</v>
      </c>
    </row>
    <row r="1757" spans="1:4" ht="28" outlineLevel="3" x14ac:dyDescent="0.35">
      <c r="A1757" s="82" t="s">
        <v>1817</v>
      </c>
      <c r="B1757" s="99" t="s">
        <v>4746</v>
      </c>
      <c r="C1757" s="83">
        <v>444312</v>
      </c>
      <c r="D1757" s="83">
        <v>444312</v>
      </c>
    </row>
    <row r="1758" spans="1:4" ht="28" outlineLevel="3" x14ac:dyDescent="0.35">
      <c r="A1758" s="82" t="s">
        <v>1873</v>
      </c>
      <c r="B1758" s="99" t="s">
        <v>4746</v>
      </c>
      <c r="C1758" s="83">
        <v>17228000</v>
      </c>
      <c r="D1758" s="83">
        <v>17228000</v>
      </c>
    </row>
    <row r="1759" spans="1:4" ht="28" outlineLevel="3" x14ac:dyDescent="0.35">
      <c r="A1759" s="82" t="s">
        <v>3687</v>
      </c>
      <c r="B1759" s="99" t="s">
        <v>4746</v>
      </c>
      <c r="C1759" s="83">
        <v>179520</v>
      </c>
      <c r="D1759" s="83">
        <v>179520</v>
      </c>
    </row>
    <row r="1760" spans="1:4" ht="28" outlineLevel="3" x14ac:dyDescent="0.35">
      <c r="A1760" s="82" t="s">
        <v>3688</v>
      </c>
      <c r="B1760" s="99" t="s">
        <v>4746</v>
      </c>
      <c r="C1760" s="83">
        <v>196350</v>
      </c>
      <c r="D1760" s="83">
        <v>196350</v>
      </c>
    </row>
    <row r="1761" spans="1:4" ht="28" outlineLevel="3" x14ac:dyDescent="0.35">
      <c r="A1761" s="82" t="s">
        <v>3689</v>
      </c>
      <c r="B1761" s="99" t="s">
        <v>4746</v>
      </c>
      <c r="C1761" s="83">
        <v>341088</v>
      </c>
      <c r="D1761" s="83">
        <v>341088</v>
      </c>
    </row>
    <row r="1762" spans="1:4" ht="28" outlineLevel="3" x14ac:dyDescent="0.35">
      <c r="A1762" s="82" t="s">
        <v>1718</v>
      </c>
      <c r="B1762" s="99" t="s">
        <v>4746</v>
      </c>
      <c r="C1762" s="83">
        <v>94248</v>
      </c>
      <c r="D1762" s="83">
        <v>94248</v>
      </c>
    </row>
    <row r="1763" spans="1:4" ht="28" outlineLevel="3" x14ac:dyDescent="0.35">
      <c r="A1763" s="82" t="s">
        <v>3690</v>
      </c>
      <c r="B1763" s="99" t="s">
        <v>4746</v>
      </c>
      <c r="C1763" s="83">
        <v>112200</v>
      </c>
      <c r="D1763" s="83">
        <v>112200</v>
      </c>
    </row>
    <row r="1764" spans="1:4" ht="28" outlineLevel="3" x14ac:dyDescent="0.35">
      <c r="A1764" s="82" t="s">
        <v>3691</v>
      </c>
      <c r="B1764" s="99" t="s">
        <v>4746</v>
      </c>
      <c r="C1764" s="83">
        <v>264792</v>
      </c>
      <c r="D1764" s="83">
        <v>264792</v>
      </c>
    </row>
    <row r="1765" spans="1:4" ht="28" outlineLevel="3" x14ac:dyDescent="0.35">
      <c r="A1765" s="82" t="s">
        <v>3692</v>
      </c>
      <c r="B1765" s="99" t="s">
        <v>4746</v>
      </c>
      <c r="C1765" s="83">
        <v>100980</v>
      </c>
      <c r="D1765" s="83">
        <v>100980</v>
      </c>
    </row>
    <row r="1766" spans="1:4" ht="28" outlineLevel="3" x14ac:dyDescent="0.35">
      <c r="A1766" s="82" t="s">
        <v>3693</v>
      </c>
      <c r="B1766" s="99" t="s">
        <v>4746</v>
      </c>
      <c r="C1766" s="83">
        <v>58344</v>
      </c>
      <c r="D1766" s="83">
        <v>58344</v>
      </c>
    </row>
    <row r="1767" spans="1:4" ht="28" outlineLevel="3" x14ac:dyDescent="0.35">
      <c r="A1767" s="82" t="s">
        <v>1792</v>
      </c>
      <c r="B1767" s="99" t="s">
        <v>4746</v>
      </c>
      <c r="C1767" s="83">
        <v>104720</v>
      </c>
      <c r="D1767" s="83">
        <v>104720</v>
      </c>
    </row>
    <row r="1768" spans="1:4" ht="28" outlineLevel="3" x14ac:dyDescent="0.35">
      <c r="A1768" s="82" t="s">
        <v>1794</v>
      </c>
      <c r="B1768" s="99" t="s">
        <v>4746</v>
      </c>
      <c r="C1768" s="83">
        <v>56100</v>
      </c>
      <c r="D1768" s="83">
        <v>56100</v>
      </c>
    </row>
    <row r="1769" spans="1:4" ht="28" outlineLevel="3" x14ac:dyDescent="0.35">
      <c r="A1769" s="82" t="s">
        <v>3694</v>
      </c>
      <c r="B1769" s="99" t="s">
        <v>4746</v>
      </c>
      <c r="C1769" s="83">
        <v>80410</v>
      </c>
      <c r="D1769" s="83">
        <v>80410</v>
      </c>
    </row>
    <row r="1770" spans="1:4" ht="28" outlineLevel="3" x14ac:dyDescent="0.35">
      <c r="A1770" s="82" t="s">
        <v>3695</v>
      </c>
      <c r="B1770" s="99" t="s">
        <v>4746</v>
      </c>
      <c r="C1770" s="83">
        <v>58344</v>
      </c>
      <c r="D1770" s="83">
        <v>58344</v>
      </c>
    </row>
    <row r="1771" spans="1:4" ht="28" outlineLevel="3" x14ac:dyDescent="0.35">
      <c r="A1771" s="82" t="s">
        <v>3696</v>
      </c>
      <c r="B1771" s="99" t="s">
        <v>4746</v>
      </c>
      <c r="C1771" s="83">
        <v>421872</v>
      </c>
      <c r="D1771" s="83">
        <v>421872</v>
      </c>
    </row>
    <row r="1772" spans="1:4" ht="28" outlineLevel="3" x14ac:dyDescent="0.35">
      <c r="A1772" s="82" t="s">
        <v>3697</v>
      </c>
      <c r="B1772" s="99" t="s">
        <v>4746</v>
      </c>
      <c r="C1772" s="83">
        <v>199716</v>
      </c>
      <c r="D1772" s="83">
        <v>199716</v>
      </c>
    </row>
    <row r="1773" spans="1:4" ht="28" outlineLevel="3" x14ac:dyDescent="0.35">
      <c r="A1773" s="82" t="s">
        <v>3698</v>
      </c>
      <c r="B1773" s="99" t="s">
        <v>4746</v>
      </c>
      <c r="C1773" s="83">
        <v>74052</v>
      </c>
      <c r="D1773" s="83">
        <v>74052</v>
      </c>
    </row>
    <row r="1774" spans="1:4" ht="28" outlineLevel="3" x14ac:dyDescent="0.35">
      <c r="A1774" s="82" t="s">
        <v>881</v>
      </c>
      <c r="B1774" s="99" t="s">
        <v>4746</v>
      </c>
      <c r="C1774" s="83">
        <v>99763</v>
      </c>
      <c r="D1774" s="83">
        <v>99763</v>
      </c>
    </row>
    <row r="1775" spans="1:4" ht="28" outlineLevel="3" x14ac:dyDescent="0.35">
      <c r="A1775" s="82" t="s">
        <v>1708</v>
      </c>
      <c r="B1775" s="99" t="s">
        <v>4746</v>
      </c>
      <c r="C1775" s="83">
        <v>224400</v>
      </c>
      <c r="D1775" s="83">
        <v>224400</v>
      </c>
    </row>
    <row r="1776" spans="1:4" ht="28" outlineLevel="3" x14ac:dyDescent="0.35">
      <c r="A1776" s="82" t="s">
        <v>1720</v>
      </c>
      <c r="B1776" s="99" t="s">
        <v>4746</v>
      </c>
      <c r="C1776" s="83">
        <v>224400</v>
      </c>
      <c r="D1776" s="83">
        <v>224400</v>
      </c>
    </row>
    <row r="1777" spans="1:4" ht="28" outlineLevel="3" x14ac:dyDescent="0.35">
      <c r="A1777" s="82" t="s">
        <v>1721</v>
      </c>
      <c r="B1777" s="99" t="s">
        <v>4746</v>
      </c>
      <c r="C1777" s="83">
        <v>269280</v>
      </c>
      <c r="D1777" s="83">
        <v>269280</v>
      </c>
    </row>
    <row r="1778" spans="1:4" ht="28" outlineLevel="3" x14ac:dyDescent="0.35">
      <c r="A1778" s="82" t="s">
        <v>1787</v>
      </c>
      <c r="B1778" s="99" t="s">
        <v>4746</v>
      </c>
      <c r="C1778" s="83">
        <v>85272</v>
      </c>
      <c r="D1778" s="83">
        <v>85272</v>
      </c>
    </row>
    <row r="1779" spans="1:4" ht="28" outlineLevel="3" x14ac:dyDescent="0.35">
      <c r="A1779" s="82" t="s">
        <v>1801</v>
      </c>
      <c r="B1779" s="99" t="s">
        <v>4746</v>
      </c>
      <c r="C1779" s="83">
        <v>139128</v>
      </c>
      <c r="D1779" s="83">
        <v>139128</v>
      </c>
    </row>
    <row r="1780" spans="1:4" ht="28" outlineLevel="3" x14ac:dyDescent="0.35">
      <c r="A1780" s="82" t="s">
        <v>1816</v>
      </c>
      <c r="B1780" s="99" t="s">
        <v>4746</v>
      </c>
      <c r="C1780" s="83">
        <v>13464</v>
      </c>
      <c r="D1780" s="83">
        <v>13464</v>
      </c>
    </row>
    <row r="1781" spans="1:4" ht="28" outlineLevel="3" x14ac:dyDescent="0.35">
      <c r="A1781" s="82" t="s">
        <v>3410</v>
      </c>
      <c r="B1781" s="99" t="s">
        <v>4746</v>
      </c>
      <c r="C1781" s="83">
        <v>92352</v>
      </c>
      <c r="D1781" s="83">
        <v>92352</v>
      </c>
    </row>
    <row r="1782" spans="1:4" ht="28" outlineLevel="3" x14ac:dyDescent="0.35">
      <c r="A1782" s="82" t="s">
        <v>1790</v>
      </c>
      <c r="B1782" s="99" t="s">
        <v>4746</v>
      </c>
      <c r="C1782" s="83">
        <v>26928</v>
      </c>
      <c r="D1782" s="83">
        <v>26928</v>
      </c>
    </row>
    <row r="1783" spans="1:4" ht="28" outlineLevel="3" x14ac:dyDescent="0.35">
      <c r="A1783" s="82" t="s">
        <v>1544</v>
      </c>
      <c r="B1783" s="99" t="s">
        <v>4746</v>
      </c>
      <c r="C1783" s="83">
        <v>184008</v>
      </c>
      <c r="D1783" s="83">
        <v>184008</v>
      </c>
    </row>
    <row r="1784" spans="1:4" ht="28" outlineLevel="3" x14ac:dyDescent="0.35">
      <c r="A1784" s="82" t="s">
        <v>3699</v>
      </c>
      <c r="B1784" s="99" t="s">
        <v>4746</v>
      </c>
      <c r="C1784" s="83">
        <v>44880</v>
      </c>
      <c r="D1784" s="83">
        <v>44880</v>
      </c>
    </row>
    <row r="1785" spans="1:4" ht="28" outlineLevel="3" x14ac:dyDescent="0.35">
      <c r="A1785" s="82" t="s">
        <v>1695</v>
      </c>
      <c r="B1785" s="99" t="s">
        <v>4746</v>
      </c>
      <c r="C1785" s="83">
        <v>112200</v>
      </c>
      <c r="D1785" s="83">
        <v>112200</v>
      </c>
    </row>
    <row r="1786" spans="1:4" ht="28" outlineLevel="3" x14ac:dyDescent="0.35">
      <c r="A1786" s="82" t="s">
        <v>1696</v>
      </c>
      <c r="B1786" s="99" t="s">
        <v>4746</v>
      </c>
      <c r="C1786" s="83">
        <v>95744</v>
      </c>
      <c r="D1786" s="83">
        <v>95744</v>
      </c>
    </row>
    <row r="1787" spans="1:4" ht="28" outlineLevel="3" x14ac:dyDescent="0.35">
      <c r="A1787" s="82" t="s">
        <v>1699</v>
      </c>
      <c r="B1787" s="99" t="s">
        <v>4746</v>
      </c>
      <c r="C1787" s="83">
        <v>107712</v>
      </c>
      <c r="D1787" s="83">
        <v>107712</v>
      </c>
    </row>
    <row r="1788" spans="1:4" ht="28" outlineLevel="3" x14ac:dyDescent="0.35">
      <c r="A1788" s="82" t="s">
        <v>1711</v>
      </c>
      <c r="B1788" s="99" t="s">
        <v>4746</v>
      </c>
      <c r="C1788" s="83">
        <v>66946</v>
      </c>
      <c r="D1788" s="83">
        <v>66946</v>
      </c>
    </row>
    <row r="1789" spans="1:4" ht="28" outlineLevel="3" x14ac:dyDescent="0.35">
      <c r="A1789" s="82" t="s">
        <v>3700</v>
      </c>
      <c r="B1789" s="99" t="s">
        <v>4746</v>
      </c>
      <c r="C1789" s="83">
        <v>107712</v>
      </c>
      <c r="D1789" s="83">
        <v>107712</v>
      </c>
    </row>
    <row r="1790" spans="1:4" ht="28" outlineLevel="3" x14ac:dyDescent="0.35">
      <c r="A1790" s="82" t="s">
        <v>1714</v>
      </c>
      <c r="B1790" s="99" t="s">
        <v>4746</v>
      </c>
      <c r="C1790" s="83">
        <v>103222</v>
      </c>
      <c r="D1790" s="83">
        <v>103222</v>
      </c>
    </row>
    <row r="1791" spans="1:4" ht="28" outlineLevel="3" x14ac:dyDescent="0.35">
      <c r="A1791" s="82" t="s">
        <v>3701</v>
      </c>
      <c r="B1791" s="99" t="s">
        <v>4746</v>
      </c>
      <c r="C1791" s="83">
        <v>51612</v>
      </c>
      <c r="D1791" s="83">
        <v>51612</v>
      </c>
    </row>
    <row r="1792" spans="1:4" ht="28" outlineLevel="3" x14ac:dyDescent="0.35">
      <c r="A1792" s="82" t="s">
        <v>3702</v>
      </c>
      <c r="B1792" s="99" t="s">
        <v>4746</v>
      </c>
      <c r="C1792" s="83">
        <v>38148</v>
      </c>
      <c r="D1792" s="83">
        <v>38148</v>
      </c>
    </row>
    <row r="1793" spans="1:4" ht="28" outlineLevel="3" x14ac:dyDescent="0.35">
      <c r="A1793" s="82" t="s">
        <v>1730</v>
      </c>
      <c r="B1793" s="99" t="s">
        <v>4746</v>
      </c>
      <c r="C1793" s="83">
        <v>210936</v>
      </c>
      <c r="D1793" s="83">
        <v>210936</v>
      </c>
    </row>
    <row r="1794" spans="1:4" ht="28" outlineLevel="3" x14ac:dyDescent="0.35">
      <c r="A1794" s="82" t="s">
        <v>1736</v>
      </c>
      <c r="B1794" s="99" t="s">
        <v>4746</v>
      </c>
      <c r="C1794" s="83">
        <v>167552</v>
      </c>
      <c r="D1794" s="83">
        <v>167552</v>
      </c>
    </row>
    <row r="1795" spans="1:4" ht="28" outlineLevel="3" x14ac:dyDescent="0.35">
      <c r="A1795" s="82" t="s">
        <v>3703</v>
      </c>
      <c r="B1795" s="99" t="s">
        <v>4746</v>
      </c>
      <c r="C1795" s="83">
        <v>136884</v>
      </c>
      <c r="D1795" s="83">
        <v>136884</v>
      </c>
    </row>
    <row r="1796" spans="1:4" ht="28" outlineLevel="3" x14ac:dyDescent="0.35">
      <c r="A1796" s="82" t="s">
        <v>3704</v>
      </c>
      <c r="B1796" s="99" t="s">
        <v>4746</v>
      </c>
      <c r="C1796" s="83">
        <v>62832</v>
      </c>
      <c r="D1796" s="83">
        <v>62832</v>
      </c>
    </row>
    <row r="1797" spans="1:4" ht="28" outlineLevel="3" x14ac:dyDescent="0.35">
      <c r="A1797" s="82" t="s">
        <v>3705</v>
      </c>
      <c r="B1797" s="99" t="s">
        <v>4746</v>
      </c>
      <c r="C1797" s="83">
        <v>143990</v>
      </c>
      <c r="D1797" s="83">
        <v>143990</v>
      </c>
    </row>
    <row r="1798" spans="1:4" ht="28" outlineLevel="3" x14ac:dyDescent="0.35">
      <c r="A1798" s="82" t="s">
        <v>3380</v>
      </c>
      <c r="B1798" s="99" t="s">
        <v>4746</v>
      </c>
      <c r="C1798" s="83">
        <v>25432</v>
      </c>
      <c r="D1798" s="83">
        <v>25432</v>
      </c>
    </row>
    <row r="1799" spans="1:4" ht="28" outlineLevel="3" x14ac:dyDescent="0.35">
      <c r="A1799" s="82" t="s">
        <v>1754</v>
      </c>
      <c r="B1799" s="99" t="s">
        <v>4746</v>
      </c>
      <c r="C1799" s="83">
        <v>359414</v>
      </c>
      <c r="D1799" s="83">
        <v>359414</v>
      </c>
    </row>
    <row r="1800" spans="1:4" ht="28" outlineLevel="3" x14ac:dyDescent="0.35">
      <c r="A1800" s="82" t="s">
        <v>3706</v>
      </c>
      <c r="B1800" s="99" t="s">
        <v>4746</v>
      </c>
      <c r="C1800" s="83">
        <v>76296</v>
      </c>
      <c r="D1800" s="83">
        <v>76296</v>
      </c>
    </row>
    <row r="1801" spans="1:4" ht="28" outlineLevel="3" x14ac:dyDescent="0.35">
      <c r="A1801" s="82" t="s">
        <v>3707</v>
      </c>
      <c r="B1801" s="99" t="s">
        <v>4746</v>
      </c>
      <c r="C1801" s="83">
        <v>76296</v>
      </c>
      <c r="D1801" s="83">
        <v>76296</v>
      </c>
    </row>
    <row r="1802" spans="1:4" ht="28" outlineLevel="3" x14ac:dyDescent="0.35">
      <c r="A1802" s="82" t="s">
        <v>1761</v>
      </c>
      <c r="B1802" s="99" t="s">
        <v>4746</v>
      </c>
      <c r="C1802" s="83">
        <v>98736</v>
      </c>
      <c r="D1802" s="83">
        <v>98736</v>
      </c>
    </row>
    <row r="1803" spans="1:4" ht="28" outlineLevel="3" x14ac:dyDescent="0.35">
      <c r="A1803" s="82" t="s">
        <v>3708</v>
      </c>
      <c r="B1803" s="99" t="s">
        <v>4746</v>
      </c>
      <c r="C1803" s="83">
        <v>71808</v>
      </c>
      <c r="D1803" s="83">
        <v>71808</v>
      </c>
    </row>
    <row r="1804" spans="1:4" ht="28" outlineLevel="3" x14ac:dyDescent="0.35">
      <c r="A1804" s="82" t="s">
        <v>1777</v>
      </c>
      <c r="B1804" s="99" t="s">
        <v>4746</v>
      </c>
      <c r="C1804" s="83">
        <v>86394</v>
      </c>
      <c r="D1804" s="83">
        <v>86394</v>
      </c>
    </row>
    <row r="1805" spans="1:4" ht="28" outlineLevel="3" x14ac:dyDescent="0.35">
      <c r="A1805" s="82" t="s">
        <v>1778</v>
      </c>
      <c r="B1805" s="99" t="s">
        <v>4746</v>
      </c>
      <c r="C1805" s="83">
        <v>57596</v>
      </c>
      <c r="D1805" s="83">
        <v>57596</v>
      </c>
    </row>
    <row r="1806" spans="1:4" ht="28" outlineLevel="3" x14ac:dyDescent="0.35">
      <c r="A1806" s="82" t="s">
        <v>1788</v>
      </c>
      <c r="B1806" s="99" t="s">
        <v>4746</v>
      </c>
      <c r="C1806" s="83">
        <v>114444</v>
      </c>
      <c r="D1806" s="83">
        <v>114444</v>
      </c>
    </row>
    <row r="1807" spans="1:4" ht="28" outlineLevel="3" x14ac:dyDescent="0.35">
      <c r="A1807" s="82" t="s">
        <v>1864</v>
      </c>
      <c r="B1807" s="99" t="s">
        <v>4746</v>
      </c>
      <c r="C1807" s="83">
        <v>255816</v>
      </c>
      <c r="D1807" s="83">
        <v>255816</v>
      </c>
    </row>
    <row r="1808" spans="1:4" ht="28" outlineLevel="3" x14ac:dyDescent="0.35">
      <c r="A1808" s="82" t="s">
        <v>1800</v>
      </c>
      <c r="B1808" s="99" t="s">
        <v>4746</v>
      </c>
      <c r="C1808" s="83">
        <v>260304</v>
      </c>
      <c r="D1808" s="83">
        <v>260304</v>
      </c>
    </row>
    <row r="1809" spans="1:4" ht="28" outlineLevel="3" x14ac:dyDescent="0.35">
      <c r="A1809" s="82" t="s">
        <v>3709</v>
      </c>
      <c r="B1809" s="99" t="s">
        <v>4746</v>
      </c>
      <c r="C1809" s="83">
        <v>188496</v>
      </c>
      <c r="D1809" s="83">
        <v>188496</v>
      </c>
    </row>
    <row r="1810" spans="1:4" ht="28" outlineLevel="3" x14ac:dyDescent="0.35">
      <c r="A1810" s="82" t="s">
        <v>3710</v>
      </c>
      <c r="B1810" s="99" t="s">
        <v>4746</v>
      </c>
      <c r="C1810" s="83">
        <v>94248</v>
      </c>
      <c r="D1810" s="83">
        <v>94248</v>
      </c>
    </row>
    <row r="1811" spans="1:4" ht="28" outlineLevel="3" x14ac:dyDescent="0.35">
      <c r="A1811" s="82" t="s">
        <v>3711</v>
      </c>
      <c r="B1811" s="99" t="s">
        <v>4746</v>
      </c>
      <c r="C1811" s="83">
        <v>7480</v>
      </c>
      <c r="D1811" s="83">
        <v>7480</v>
      </c>
    </row>
    <row r="1812" spans="1:4" ht="28" outlineLevel="3" x14ac:dyDescent="0.35">
      <c r="A1812" s="82" t="s">
        <v>3712</v>
      </c>
      <c r="B1812" s="99" t="s">
        <v>4746</v>
      </c>
      <c r="C1812" s="83">
        <v>107712</v>
      </c>
      <c r="D1812" s="83">
        <v>107712</v>
      </c>
    </row>
    <row r="1813" spans="1:4" ht="28" outlineLevel="3" x14ac:dyDescent="0.35">
      <c r="A1813" s="82" t="s">
        <v>1835</v>
      </c>
      <c r="B1813" s="99" t="s">
        <v>4746</v>
      </c>
      <c r="C1813" s="83">
        <v>71808</v>
      </c>
      <c r="D1813" s="83">
        <v>71808</v>
      </c>
    </row>
    <row r="1814" spans="1:4" ht="28" outlineLevel="3" x14ac:dyDescent="0.35">
      <c r="A1814" s="82" t="s">
        <v>3713</v>
      </c>
      <c r="B1814" s="99" t="s">
        <v>4746</v>
      </c>
      <c r="C1814" s="83">
        <v>197472</v>
      </c>
      <c r="D1814" s="83">
        <v>197472</v>
      </c>
    </row>
    <row r="1815" spans="1:4" ht="28" outlineLevel="3" x14ac:dyDescent="0.35">
      <c r="A1815" s="82" t="s">
        <v>3714</v>
      </c>
      <c r="B1815" s="99" t="s">
        <v>4746</v>
      </c>
      <c r="C1815" s="83">
        <v>80784</v>
      </c>
      <c r="D1815" s="83">
        <v>80784</v>
      </c>
    </row>
    <row r="1816" spans="1:4" ht="28" outlineLevel="3" x14ac:dyDescent="0.35">
      <c r="A1816" s="82" t="s">
        <v>3715</v>
      </c>
      <c r="B1816" s="99" t="s">
        <v>4746</v>
      </c>
      <c r="C1816" s="83">
        <v>157080</v>
      </c>
      <c r="D1816" s="83">
        <v>157080</v>
      </c>
    </row>
    <row r="1817" spans="1:4" ht="28" outlineLevel="3" x14ac:dyDescent="0.35">
      <c r="A1817" s="82" t="s">
        <v>891</v>
      </c>
      <c r="B1817" s="99" t="s">
        <v>4746</v>
      </c>
      <c r="C1817" s="83">
        <v>314160</v>
      </c>
      <c r="D1817" s="83">
        <v>314160</v>
      </c>
    </row>
    <row r="1818" spans="1:4" ht="28" outlineLevel="3" x14ac:dyDescent="0.35">
      <c r="A1818" s="82" t="s">
        <v>1716</v>
      </c>
      <c r="B1818" s="99" t="s">
        <v>4746</v>
      </c>
      <c r="C1818" s="83">
        <v>170544</v>
      </c>
      <c r="D1818" s="83">
        <v>170544</v>
      </c>
    </row>
    <row r="1819" spans="1:4" ht="28" outlineLevel="3" x14ac:dyDescent="0.35">
      <c r="A1819" s="82" t="s">
        <v>1717</v>
      </c>
      <c r="B1819" s="99" t="s">
        <v>4746</v>
      </c>
      <c r="C1819" s="83">
        <v>251328</v>
      </c>
      <c r="D1819" s="83">
        <v>251328</v>
      </c>
    </row>
    <row r="1820" spans="1:4" ht="28" outlineLevel="3" x14ac:dyDescent="0.35">
      <c r="A1820" s="82" t="s">
        <v>3716</v>
      </c>
      <c r="B1820" s="99" t="s">
        <v>4746</v>
      </c>
      <c r="C1820" s="83">
        <v>278256</v>
      </c>
      <c r="D1820" s="83">
        <v>278256</v>
      </c>
    </row>
    <row r="1821" spans="1:4" ht="28" outlineLevel="3" x14ac:dyDescent="0.35">
      <c r="A1821" s="82" t="s">
        <v>1731</v>
      </c>
      <c r="B1821" s="99" t="s">
        <v>4746</v>
      </c>
      <c r="C1821" s="83">
        <v>255816</v>
      </c>
      <c r="D1821" s="83">
        <v>255816</v>
      </c>
    </row>
    <row r="1822" spans="1:4" ht="28" outlineLevel="3" x14ac:dyDescent="0.35">
      <c r="A1822" s="82" t="s">
        <v>1737</v>
      </c>
      <c r="B1822" s="99" t="s">
        <v>4746</v>
      </c>
      <c r="C1822" s="83">
        <v>233376</v>
      </c>
      <c r="D1822" s="83">
        <v>233376</v>
      </c>
    </row>
    <row r="1823" spans="1:4" ht="28" outlineLevel="3" x14ac:dyDescent="0.35">
      <c r="A1823" s="82" t="s">
        <v>1739</v>
      </c>
      <c r="B1823" s="99" t="s">
        <v>4746</v>
      </c>
      <c r="C1823" s="83">
        <v>148104</v>
      </c>
      <c r="D1823" s="83">
        <v>148104</v>
      </c>
    </row>
    <row r="1824" spans="1:4" ht="28" outlineLevel="3" x14ac:dyDescent="0.35">
      <c r="A1824" s="82" t="s">
        <v>3717</v>
      </c>
      <c r="B1824" s="99" t="s">
        <v>4746</v>
      </c>
      <c r="C1824" s="83">
        <v>206448</v>
      </c>
      <c r="D1824" s="83">
        <v>206448</v>
      </c>
    </row>
    <row r="1825" spans="1:4" ht="28" outlineLevel="3" x14ac:dyDescent="0.35">
      <c r="A1825" s="82" t="s">
        <v>3718</v>
      </c>
      <c r="B1825" s="99" t="s">
        <v>4746</v>
      </c>
      <c r="C1825" s="83">
        <v>170544</v>
      </c>
      <c r="D1825" s="83">
        <v>170544</v>
      </c>
    </row>
    <row r="1826" spans="1:4" ht="28" outlineLevel="3" x14ac:dyDescent="0.35">
      <c r="A1826" s="82" t="s">
        <v>3719</v>
      </c>
      <c r="B1826" s="99" t="s">
        <v>4746</v>
      </c>
      <c r="C1826" s="83">
        <v>76296</v>
      </c>
      <c r="D1826" s="83">
        <v>76296</v>
      </c>
    </row>
    <row r="1827" spans="1:4" ht="28" outlineLevel="3" x14ac:dyDescent="0.35">
      <c r="A1827" s="82" t="s">
        <v>1758</v>
      </c>
      <c r="B1827" s="99" t="s">
        <v>4746</v>
      </c>
      <c r="C1827" s="83">
        <v>32164</v>
      </c>
      <c r="D1827" s="83">
        <v>32164</v>
      </c>
    </row>
    <row r="1828" spans="1:4" ht="28" outlineLevel="3" x14ac:dyDescent="0.35">
      <c r="A1828" s="82" t="s">
        <v>1762</v>
      </c>
      <c r="B1828" s="99" t="s">
        <v>4746</v>
      </c>
      <c r="C1828" s="83">
        <v>161568</v>
      </c>
      <c r="D1828" s="83">
        <v>161568</v>
      </c>
    </row>
    <row r="1829" spans="1:4" ht="28" outlineLevel="3" x14ac:dyDescent="0.35">
      <c r="A1829" s="82" t="s">
        <v>1773</v>
      </c>
      <c r="B1829" s="99" t="s">
        <v>4746</v>
      </c>
      <c r="C1829" s="83">
        <v>161568</v>
      </c>
      <c r="D1829" s="83">
        <v>161568</v>
      </c>
    </row>
    <row r="1830" spans="1:4" ht="28" outlineLevel="3" x14ac:dyDescent="0.35">
      <c r="A1830" s="82" t="s">
        <v>3720</v>
      </c>
      <c r="B1830" s="99" t="s">
        <v>4746</v>
      </c>
      <c r="C1830" s="83">
        <v>430848</v>
      </c>
      <c r="D1830" s="83">
        <v>430848</v>
      </c>
    </row>
    <row r="1831" spans="1:4" ht="28" outlineLevel="3" x14ac:dyDescent="0.35">
      <c r="A1831" s="82" t="s">
        <v>3721</v>
      </c>
      <c r="B1831" s="99" t="s">
        <v>4746</v>
      </c>
      <c r="C1831" s="83">
        <v>83028</v>
      </c>
      <c r="D1831" s="83">
        <v>83028</v>
      </c>
    </row>
    <row r="1832" spans="1:4" ht="28" outlineLevel="3" x14ac:dyDescent="0.35">
      <c r="A1832" s="82" t="s">
        <v>3722</v>
      </c>
      <c r="B1832" s="99" t="s">
        <v>4746</v>
      </c>
      <c r="C1832" s="83">
        <v>179520</v>
      </c>
      <c r="D1832" s="83">
        <v>179520</v>
      </c>
    </row>
    <row r="1833" spans="1:4" ht="28" outlineLevel="3" x14ac:dyDescent="0.35">
      <c r="A1833" s="82" t="s">
        <v>3723</v>
      </c>
      <c r="B1833" s="99" t="s">
        <v>4746</v>
      </c>
      <c r="C1833" s="83">
        <v>121176</v>
      </c>
      <c r="D1833" s="83">
        <v>121176</v>
      </c>
    </row>
    <row r="1834" spans="1:4" ht="28" outlineLevel="3" x14ac:dyDescent="0.35">
      <c r="A1834" s="82" t="s">
        <v>1814</v>
      </c>
      <c r="B1834" s="99" t="s">
        <v>4746</v>
      </c>
      <c r="C1834" s="83">
        <v>226270</v>
      </c>
      <c r="D1834" s="83">
        <v>226270</v>
      </c>
    </row>
    <row r="1835" spans="1:4" ht="28" outlineLevel="3" x14ac:dyDescent="0.35">
      <c r="A1835" s="82" t="s">
        <v>1818</v>
      </c>
      <c r="B1835" s="99" t="s">
        <v>4746</v>
      </c>
      <c r="C1835" s="83">
        <v>154836</v>
      </c>
      <c r="D1835" s="83">
        <v>154836</v>
      </c>
    </row>
    <row r="1836" spans="1:4" ht="28" outlineLevel="3" x14ac:dyDescent="0.35">
      <c r="A1836" s="82" t="s">
        <v>1823</v>
      </c>
      <c r="B1836" s="99" t="s">
        <v>4746</v>
      </c>
      <c r="C1836" s="83">
        <v>134640</v>
      </c>
      <c r="D1836" s="83">
        <v>134640</v>
      </c>
    </row>
    <row r="1837" spans="1:4" ht="28" outlineLevel="3" x14ac:dyDescent="0.35">
      <c r="A1837" s="82" t="s">
        <v>3724</v>
      </c>
      <c r="B1837" s="99" t="s">
        <v>4746</v>
      </c>
      <c r="C1837" s="83">
        <v>98736</v>
      </c>
      <c r="D1837" s="83">
        <v>98736</v>
      </c>
    </row>
    <row r="1838" spans="1:4" ht="28" outlineLevel="3" x14ac:dyDescent="0.35">
      <c r="A1838" s="82" t="s">
        <v>1697</v>
      </c>
      <c r="B1838" s="99" t="s">
        <v>4746</v>
      </c>
      <c r="C1838" s="83">
        <v>107712</v>
      </c>
      <c r="D1838" s="83">
        <v>107712</v>
      </c>
    </row>
    <row r="1839" spans="1:4" ht="28" outlineLevel="3" x14ac:dyDescent="0.35">
      <c r="A1839" s="82" t="s">
        <v>3725</v>
      </c>
      <c r="B1839" s="99" t="s">
        <v>4746</v>
      </c>
      <c r="C1839" s="83">
        <v>31416</v>
      </c>
      <c r="D1839" s="83">
        <v>31416</v>
      </c>
    </row>
    <row r="1840" spans="1:4" ht="28" outlineLevel="3" x14ac:dyDescent="0.35">
      <c r="A1840" s="82" t="s">
        <v>1701</v>
      </c>
      <c r="B1840" s="99" t="s">
        <v>4746</v>
      </c>
      <c r="C1840" s="83">
        <v>228888</v>
      </c>
      <c r="D1840" s="83">
        <v>228888</v>
      </c>
    </row>
    <row r="1841" spans="1:4" ht="28" outlineLevel="3" x14ac:dyDescent="0.35">
      <c r="A1841" s="82" t="s">
        <v>3726</v>
      </c>
      <c r="B1841" s="99" t="s">
        <v>4746</v>
      </c>
      <c r="C1841" s="83">
        <v>51612</v>
      </c>
      <c r="D1841" s="83">
        <v>51612</v>
      </c>
    </row>
    <row r="1842" spans="1:4" ht="28" outlineLevel="3" x14ac:dyDescent="0.35">
      <c r="A1842" s="82" t="s">
        <v>3727</v>
      </c>
      <c r="B1842" s="99" t="s">
        <v>4746</v>
      </c>
      <c r="C1842" s="83">
        <v>62832</v>
      </c>
      <c r="D1842" s="83">
        <v>62832</v>
      </c>
    </row>
    <row r="1843" spans="1:4" ht="28" outlineLevel="3" x14ac:dyDescent="0.35">
      <c r="A1843" s="82" t="s">
        <v>1725</v>
      </c>
      <c r="B1843" s="99" t="s">
        <v>4746</v>
      </c>
      <c r="C1843" s="83">
        <v>372504</v>
      </c>
      <c r="D1843" s="83">
        <v>372504</v>
      </c>
    </row>
    <row r="1844" spans="1:4" ht="28" outlineLevel="3" x14ac:dyDescent="0.35">
      <c r="A1844" s="82" t="s">
        <v>3728</v>
      </c>
      <c r="B1844" s="99" t="s">
        <v>4746</v>
      </c>
      <c r="C1844" s="83">
        <v>69564</v>
      </c>
      <c r="D1844" s="83">
        <v>69564</v>
      </c>
    </row>
    <row r="1845" spans="1:4" ht="28" outlineLevel="3" x14ac:dyDescent="0.35">
      <c r="A1845" s="82" t="s">
        <v>1733</v>
      </c>
      <c r="B1845" s="99" t="s">
        <v>4746</v>
      </c>
      <c r="C1845" s="83">
        <v>175032</v>
      </c>
      <c r="D1845" s="83">
        <v>175032</v>
      </c>
    </row>
    <row r="1846" spans="1:4" ht="28" outlineLevel="3" x14ac:dyDescent="0.35">
      <c r="A1846" s="82" t="s">
        <v>3729</v>
      </c>
      <c r="B1846" s="99" t="s">
        <v>4746</v>
      </c>
      <c r="C1846" s="83">
        <v>67320</v>
      </c>
      <c r="D1846" s="83">
        <v>67320</v>
      </c>
    </row>
    <row r="1847" spans="1:4" ht="28" outlineLevel="3" x14ac:dyDescent="0.35">
      <c r="A1847" s="82" t="s">
        <v>3730</v>
      </c>
      <c r="B1847" s="99" t="s">
        <v>4746</v>
      </c>
      <c r="C1847" s="83">
        <v>40392</v>
      </c>
      <c r="D1847" s="83">
        <v>40392</v>
      </c>
    </row>
    <row r="1848" spans="1:4" ht="28" outlineLevel="3" x14ac:dyDescent="0.35">
      <c r="A1848" s="82" t="s">
        <v>1744</v>
      </c>
      <c r="B1848" s="99" t="s">
        <v>4746</v>
      </c>
      <c r="C1848" s="83">
        <v>166056</v>
      </c>
      <c r="D1848" s="83">
        <v>166056</v>
      </c>
    </row>
    <row r="1849" spans="1:4" ht="28" outlineLevel="3" x14ac:dyDescent="0.35">
      <c r="A1849" s="82" t="s">
        <v>3731</v>
      </c>
      <c r="B1849" s="99" t="s">
        <v>4746</v>
      </c>
      <c r="C1849" s="83">
        <v>31416</v>
      </c>
      <c r="D1849" s="83">
        <v>31416</v>
      </c>
    </row>
    <row r="1850" spans="1:4" ht="28" outlineLevel="3" x14ac:dyDescent="0.35">
      <c r="A1850" s="82" t="s">
        <v>1756</v>
      </c>
      <c r="B1850" s="99" t="s">
        <v>4746</v>
      </c>
      <c r="C1850" s="83">
        <v>94248</v>
      </c>
      <c r="D1850" s="83">
        <v>94248</v>
      </c>
    </row>
    <row r="1851" spans="1:4" ht="28" outlineLevel="3" x14ac:dyDescent="0.35">
      <c r="A1851" s="82" t="s">
        <v>1763</v>
      </c>
      <c r="B1851" s="99" t="s">
        <v>4746</v>
      </c>
      <c r="C1851" s="83">
        <v>130152</v>
      </c>
      <c r="D1851" s="83">
        <v>130152</v>
      </c>
    </row>
    <row r="1852" spans="1:4" ht="28" outlineLevel="3" x14ac:dyDescent="0.35">
      <c r="A1852" s="82" t="s">
        <v>3307</v>
      </c>
      <c r="B1852" s="99" t="s">
        <v>4746</v>
      </c>
      <c r="C1852" s="83">
        <v>44880</v>
      </c>
      <c r="D1852" s="83">
        <v>44880</v>
      </c>
    </row>
    <row r="1853" spans="1:4" ht="28" outlineLevel="3" x14ac:dyDescent="0.35">
      <c r="A1853" s="82" t="s">
        <v>3732</v>
      </c>
      <c r="B1853" s="99" t="s">
        <v>4746</v>
      </c>
      <c r="C1853" s="83">
        <v>353430</v>
      </c>
      <c r="D1853" s="83">
        <v>353430</v>
      </c>
    </row>
    <row r="1854" spans="1:4" ht="28" outlineLevel="3" x14ac:dyDescent="0.35">
      <c r="A1854" s="82" t="s">
        <v>3733</v>
      </c>
      <c r="B1854" s="99" t="s">
        <v>4746</v>
      </c>
      <c r="C1854" s="83">
        <v>148104</v>
      </c>
      <c r="D1854" s="83">
        <v>148104</v>
      </c>
    </row>
    <row r="1855" spans="1:4" ht="28" outlineLevel="3" x14ac:dyDescent="0.35">
      <c r="A1855" s="82" t="s">
        <v>1779</v>
      </c>
      <c r="B1855" s="99" t="s">
        <v>4746</v>
      </c>
      <c r="C1855" s="83">
        <v>71808</v>
      </c>
      <c r="D1855" s="83">
        <v>71808</v>
      </c>
    </row>
    <row r="1856" spans="1:4" ht="28" outlineLevel="3" x14ac:dyDescent="0.35">
      <c r="A1856" s="82" t="s">
        <v>1780</v>
      </c>
      <c r="B1856" s="99" t="s">
        <v>4746</v>
      </c>
      <c r="C1856" s="83">
        <v>143616</v>
      </c>
      <c r="D1856" s="83">
        <v>143616</v>
      </c>
    </row>
    <row r="1857" spans="1:4" ht="28" outlineLevel="3" x14ac:dyDescent="0.35">
      <c r="A1857" s="82" t="s">
        <v>3734</v>
      </c>
      <c r="B1857" s="99" t="s">
        <v>4746</v>
      </c>
      <c r="C1857" s="83">
        <v>80784</v>
      </c>
      <c r="D1857" s="83">
        <v>80784</v>
      </c>
    </row>
    <row r="1858" spans="1:4" ht="28" outlineLevel="3" x14ac:dyDescent="0.35">
      <c r="A1858" s="82" t="s">
        <v>3735</v>
      </c>
      <c r="B1858" s="99" t="s">
        <v>4746</v>
      </c>
      <c r="C1858" s="83">
        <v>89760</v>
      </c>
      <c r="D1858" s="83">
        <v>89760</v>
      </c>
    </row>
    <row r="1859" spans="1:4" ht="28" outlineLevel="3" x14ac:dyDescent="0.35">
      <c r="A1859" s="82" t="s">
        <v>3736</v>
      </c>
      <c r="B1859" s="99" t="s">
        <v>4746</v>
      </c>
      <c r="C1859" s="83">
        <v>222904</v>
      </c>
      <c r="D1859" s="83">
        <v>222904</v>
      </c>
    </row>
    <row r="1860" spans="1:4" ht="28" outlineLevel="3" x14ac:dyDescent="0.35">
      <c r="A1860" s="82" t="s">
        <v>3737</v>
      </c>
      <c r="B1860" s="99" t="s">
        <v>4746</v>
      </c>
      <c r="C1860" s="83">
        <v>89760</v>
      </c>
      <c r="D1860" s="83">
        <v>89760</v>
      </c>
    </row>
    <row r="1861" spans="1:4" ht="28" outlineLevel="3" x14ac:dyDescent="0.35">
      <c r="A1861" s="82" t="s">
        <v>3412</v>
      </c>
      <c r="B1861" s="99" t="s">
        <v>4746</v>
      </c>
      <c r="C1861" s="83">
        <v>452540</v>
      </c>
      <c r="D1861" s="83">
        <v>452540</v>
      </c>
    </row>
    <row r="1862" spans="1:4" ht="28" outlineLevel="3" x14ac:dyDescent="0.35">
      <c r="A1862" s="82" t="s">
        <v>3738</v>
      </c>
      <c r="B1862" s="99" t="s">
        <v>4746</v>
      </c>
      <c r="C1862" s="83">
        <v>53856</v>
      </c>
      <c r="D1862" s="83">
        <v>53856</v>
      </c>
    </row>
    <row r="1863" spans="1:4" ht="28" outlineLevel="3" x14ac:dyDescent="0.35">
      <c r="A1863" s="82" t="s">
        <v>3739</v>
      </c>
      <c r="B1863" s="99" t="s">
        <v>4746</v>
      </c>
      <c r="C1863" s="83">
        <v>47124</v>
      </c>
      <c r="D1863" s="83">
        <v>47124</v>
      </c>
    </row>
    <row r="1864" spans="1:4" ht="28" outlineLevel="3" x14ac:dyDescent="0.35">
      <c r="A1864" s="82" t="s">
        <v>3740</v>
      </c>
      <c r="B1864" s="99" t="s">
        <v>4746</v>
      </c>
      <c r="C1864" s="83">
        <v>49368</v>
      </c>
      <c r="D1864" s="83">
        <v>49368</v>
      </c>
    </row>
    <row r="1865" spans="1:4" ht="28" outlineLevel="3" x14ac:dyDescent="0.35">
      <c r="A1865" s="82" t="s">
        <v>3741</v>
      </c>
      <c r="B1865" s="99" t="s">
        <v>4746</v>
      </c>
      <c r="C1865" s="83">
        <v>92004</v>
      </c>
      <c r="D1865" s="83">
        <v>92004</v>
      </c>
    </row>
    <row r="1866" spans="1:4" ht="28" outlineLevel="3" x14ac:dyDescent="0.35">
      <c r="A1866" s="82" t="s">
        <v>3677</v>
      </c>
      <c r="B1866" s="99" t="s">
        <v>4746</v>
      </c>
      <c r="C1866" s="83">
        <v>139128</v>
      </c>
      <c r="D1866" s="83">
        <v>139128</v>
      </c>
    </row>
    <row r="1867" spans="1:4" ht="28" outlineLevel="3" x14ac:dyDescent="0.35">
      <c r="A1867" s="82" t="s">
        <v>3742</v>
      </c>
      <c r="B1867" s="99" t="s">
        <v>4746</v>
      </c>
      <c r="C1867" s="83">
        <v>69564</v>
      </c>
      <c r="D1867" s="83">
        <v>69564</v>
      </c>
    </row>
    <row r="1868" spans="1:4" ht="28" outlineLevel="3" x14ac:dyDescent="0.35">
      <c r="A1868" s="82" t="s">
        <v>1822</v>
      </c>
      <c r="B1868" s="99" t="s">
        <v>4746</v>
      </c>
      <c r="C1868" s="83">
        <v>85272</v>
      </c>
      <c r="D1868" s="83">
        <v>85272</v>
      </c>
    </row>
    <row r="1869" spans="1:4" ht="28" outlineLevel="3" x14ac:dyDescent="0.35">
      <c r="A1869" s="82" t="s">
        <v>1840</v>
      </c>
      <c r="B1869" s="99" t="s">
        <v>4746</v>
      </c>
      <c r="C1869" s="83">
        <v>80784</v>
      </c>
      <c r="D1869" s="83">
        <v>80784</v>
      </c>
    </row>
    <row r="1870" spans="1:4" ht="28" outlineLevel="3" x14ac:dyDescent="0.35">
      <c r="A1870" s="82" t="s">
        <v>1842</v>
      </c>
      <c r="B1870" s="99" t="s">
        <v>4746</v>
      </c>
      <c r="C1870" s="83">
        <v>152592</v>
      </c>
      <c r="D1870" s="83">
        <v>152592</v>
      </c>
    </row>
    <row r="1871" spans="1:4" ht="28" outlineLevel="3" x14ac:dyDescent="0.35">
      <c r="A1871" s="82" t="s">
        <v>3743</v>
      </c>
      <c r="B1871" s="99" t="s">
        <v>4746</v>
      </c>
      <c r="C1871" s="83">
        <v>188496</v>
      </c>
      <c r="D1871" s="83">
        <v>188496</v>
      </c>
    </row>
    <row r="1872" spans="1:4" ht="28" outlineLevel="3" x14ac:dyDescent="0.35">
      <c r="A1872" s="82" t="s">
        <v>3744</v>
      </c>
      <c r="B1872" s="99" t="s">
        <v>4746</v>
      </c>
      <c r="C1872" s="83">
        <v>89760</v>
      </c>
      <c r="D1872" s="83">
        <v>89760</v>
      </c>
    </row>
    <row r="1873" spans="1:4" ht="28" outlineLevel="3" x14ac:dyDescent="0.35">
      <c r="A1873" s="82" t="s">
        <v>3745</v>
      </c>
      <c r="B1873" s="99" t="s">
        <v>4746</v>
      </c>
      <c r="C1873" s="83">
        <v>134640</v>
      </c>
      <c r="D1873" s="83">
        <v>134640</v>
      </c>
    </row>
    <row r="1874" spans="1:4" ht="28" outlineLevel="3" x14ac:dyDescent="0.35">
      <c r="A1874" s="82" t="s">
        <v>3393</v>
      </c>
      <c r="B1874" s="99" t="s">
        <v>4746</v>
      </c>
      <c r="C1874" s="83">
        <v>80784</v>
      </c>
      <c r="D1874" s="83">
        <v>80784</v>
      </c>
    </row>
    <row r="1875" spans="1:4" ht="28" outlineLevel="3" x14ac:dyDescent="0.35">
      <c r="A1875" s="82" t="s">
        <v>1698</v>
      </c>
      <c r="B1875" s="99" t="s">
        <v>4746</v>
      </c>
      <c r="C1875" s="83">
        <v>151844</v>
      </c>
      <c r="D1875" s="83">
        <v>151844</v>
      </c>
    </row>
    <row r="1876" spans="1:4" ht="28" outlineLevel="3" x14ac:dyDescent="0.35">
      <c r="A1876" s="82" t="s">
        <v>3746</v>
      </c>
      <c r="B1876" s="99" t="s">
        <v>4746</v>
      </c>
      <c r="C1876" s="83">
        <v>83028</v>
      </c>
      <c r="D1876" s="83">
        <v>83028</v>
      </c>
    </row>
    <row r="1877" spans="1:4" ht="28" outlineLevel="3" x14ac:dyDescent="0.35">
      <c r="A1877" s="82" t="s">
        <v>1700</v>
      </c>
      <c r="B1877" s="99" t="s">
        <v>4746</v>
      </c>
      <c r="C1877" s="83">
        <v>158950</v>
      </c>
      <c r="D1877" s="83">
        <v>158950</v>
      </c>
    </row>
    <row r="1878" spans="1:4" ht="28" outlineLevel="3" x14ac:dyDescent="0.35">
      <c r="A1878" s="82" t="s">
        <v>3747</v>
      </c>
      <c r="B1878" s="99" t="s">
        <v>4746</v>
      </c>
      <c r="C1878" s="83">
        <v>108460</v>
      </c>
      <c r="D1878" s="83">
        <v>108460</v>
      </c>
    </row>
    <row r="1879" spans="1:4" ht="28" outlineLevel="3" x14ac:dyDescent="0.35">
      <c r="A1879" s="82" t="s">
        <v>3748</v>
      </c>
      <c r="B1879" s="99" t="s">
        <v>4746</v>
      </c>
      <c r="C1879" s="83">
        <v>78540</v>
      </c>
      <c r="D1879" s="83">
        <v>78540</v>
      </c>
    </row>
    <row r="1880" spans="1:4" ht="28" outlineLevel="3" x14ac:dyDescent="0.35">
      <c r="A1880" s="82" t="s">
        <v>3749</v>
      </c>
      <c r="B1880" s="99" t="s">
        <v>4746</v>
      </c>
      <c r="C1880" s="83">
        <v>53856</v>
      </c>
      <c r="D1880" s="83">
        <v>53856</v>
      </c>
    </row>
    <row r="1881" spans="1:4" ht="28" outlineLevel="3" x14ac:dyDescent="0.35">
      <c r="A1881" s="82" t="s">
        <v>1707</v>
      </c>
      <c r="B1881" s="99" t="s">
        <v>4746</v>
      </c>
      <c r="C1881" s="83">
        <v>421872</v>
      </c>
      <c r="D1881" s="83">
        <v>421872</v>
      </c>
    </row>
    <row r="1882" spans="1:4" ht="28" outlineLevel="3" x14ac:dyDescent="0.35">
      <c r="A1882" s="82" t="s">
        <v>1709</v>
      </c>
      <c r="B1882" s="99" t="s">
        <v>4746</v>
      </c>
      <c r="C1882" s="83">
        <v>139128</v>
      </c>
      <c r="D1882" s="83">
        <v>139128</v>
      </c>
    </row>
    <row r="1883" spans="1:4" ht="28" outlineLevel="3" x14ac:dyDescent="0.35">
      <c r="A1883" s="82" t="s">
        <v>1710</v>
      </c>
      <c r="B1883" s="99" t="s">
        <v>4746</v>
      </c>
      <c r="C1883" s="83">
        <v>98736</v>
      </c>
      <c r="D1883" s="83">
        <v>98736</v>
      </c>
    </row>
    <row r="1884" spans="1:4" ht="28" outlineLevel="3" x14ac:dyDescent="0.35">
      <c r="A1884" s="82" t="s">
        <v>3750</v>
      </c>
      <c r="B1884" s="99" t="s">
        <v>4746</v>
      </c>
      <c r="C1884" s="83">
        <v>107712</v>
      </c>
      <c r="D1884" s="83">
        <v>107712</v>
      </c>
    </row>
    <row r="1885" spans="1:4" ht="28" outlineLevel="3" x14ac:dyDescent="0.35">
      <c r="A1885" s="82" t="s">
        <v>1712</v>
      </c>
      <c r="B1885" s="99" t="s">
        <v>4746</v>
      </c>
      <c r="C1885" s="83">
        <v>78540</v>
      </c>
      <c r="D1885" s="83">
        <v>78540</v>
      </c>
    </row>
    <row r="1886" spans="1:4" ht="28" outlineLevel="3" x14ac:dyDescent="0.35">
      <c r="A1886" s="82" t="s">
        <v>1713</v>
      </c>
      <c r="B1886" s="99" t="s">
        <v>4746</v>
      </c>
      <c r="C1886" s="83">
        <v>166056</v>
      </c>
      <c r="D1886" s="83">
        <v>166056</v>
      </c>
    </row>
    <row r="1887" spans="1:4" ht="28" outlineLevel="3" x14ac:dyDescent="0.35">
      <c r="A1887" s="82" t="s">
        <v>1715</v>
      </c>
      <c r="B1887" s="99" t="s">
        <v>4746</v>
      </c>
      <c r="C1887" s="83">
        <v>125664</v>
      </c>
      <c r="D1887" s="83">
        <v>125664</v>
      </c>
    </row>
    <row r="1888" spans="1:4" ht="28" outlineLevel="3" x14ac:dyDescent="0.35">
      <c r="A1888" s="82" t="s">
        <v>3751</v>
      </c>
      <c r="B1888" s="99" t="s">
        <v>4746</v>
      </c>
      <c r="C1888" s="83">
        <v>164560</v>
      </c>
      <c r="D1888" s="83">
        <v>164560</v>
      </c>
    </row>
    <row r="1889" spans="1:4" ht="28" outlineLevel="3" x14ac:dyDescent="0.35">
      <c r="A1889" s="82" t="s">
        <v>3752</v>
      </c>
      <c r="B1889" s="99" t="s">
        <v>4746</v>
      </c>
      <c r="C1889" s="83">
        <v>179520</v>
      </c>
      <c r="D1889" s="83">
        <v>179520</v>
      </c>
    </row>
    <row r="1890" spans="1:4" ht="28" outlineLevel="3" x14ac:dyDescent="0.35">
      <c r="A1890" s="82" t="s">
        <v>1724</v>
      </c>
      <c r="B1890" s="99" t="s">
        <v>4746</v>
      </c>
      <c r="C1890" s="83">
        <v>134640</v>
      </c>
      <c r="D1890" s="83">
        <v>134640</v>
      </c>
    </row>
    <row r="1891" spans="1:4" ht="28" outlineLevel="3" x14ac:dyDescent="0.35">
      <c r="A1891" s="82" t="s">
        <v>3753</v>
      </c>
      <c r="B1891" s="99" t="s">
        <v>4746</v>
      </c>
      <c r="C1891" s="83">
        <v>175032</v>
      </c>
      <c r="D1891" s="83">
        <v>175032</v>
      </c>
    </row>
    <row r="1892" spans="1:4" ht="28" outlineLevel="3" x14ac:dyDescent="0.35">
      <c r="A1892" s="82" t="s">
        <v>3754</v>
      </c>
      <c r="B1892" s="99" t="s">
        <v>4746</v>
      </c>
      <c r="C1892" s="83">
        <v>53856</v>
      </c>
      <c r="D1892" s="83">
        <v>53856</v>
      </c>
    </row>
    <row r="1893" spans="1:4" ht="28" outlineLevel="3" x14ac:dyDescent="0.35">
      <c r="A1893" s="82" t="s">
        <v>3755</v>
      </c>
      <c r="B1893" s="99" t="s">
        <v>4746</v>
      </c>
      <c r="C1893" s="83">
        <v>273768</v>
      </c>
      <c r="D1893" s="83">
        <v>273768</v>
      </c>
    </row>
    <row r="1894" spans="1:4" ht="28" outlineLevel="3" x14ac:dyDescent="0.35">
      <c r="A1894" s="82" t="s">
        <v>3756</v>
      </c>
      <c r="B1894" s="99" t="s">
        <v>4746</v>
      </c>
      <c r="C1894" s="83">
        <v>58344</v>
      </c>
      <c r="D1894" s="83">
        <v>58344</v>
      </c>
    </row>
    <row r="1895" spans="1:4" ht="28" outlineLevel="3" x14ac:dyDescent="0.35">
      <c r="A1895" s="82" t="s">
        <v>3757</v>
      </c>
      <c r="B1895" s="99" t="s">
        <v>4746</v>
      </c>
      <c r="C1895" s="83">
        <v>149600</v>
      </c>
      <c r="D1895" s="83">
        <v>149600</v>
      </c>
    </row>
    <row r="1896" spans="1:4" ht="28" outlineLevel="3" x14ac:dyDescent="0.35">
      <c r="A1896" s="82" t="s">
        <v>3758</v>
      </c>
      <c r="B1896" s="99" t="s">
        <v>4746</v>
      </c>
      <c r="C1896" s="83">
        <v>253572</v>
      </c>
      <c r="D1896" s="83">
        <v>253572</v>
      </c>
    </row>
    <row r="1897" spans="1:4" ht="28" outlineLevel="3" x14ac:dyDescent="0.35">
      <c r="A1897" s="82" t="s">
        <v>1735</v>
      </c>
      <c r="B1897" s="99" t="s">
        <v>4746</v>
      </c>
      <c r="C1897" s="83">
        <v>866184</v>
      </c>
      <c r="D1897" s="83">
        <v>866184</v>
      </c>
    </row>
    <row r="1898" spans="1:4" ht="28" outlineLevel="3" x14ac:dyDescent="0.35">
      <c r="A1898" s="82" t="s">
        <v>3759</v>
      </c>
      <c r="B1898" s="99" t="s">
        <v>4746</v>
      </c>
      <c r="C1898" s="83">
        <v>26928</v>
      </c>
      <c r="D1898" s="83">
        <v>26928</v>
      </c>
    </row>
    <row r="1899" spans="1:4" ht="28" outlineLevel="3" x14ac:dyDescent="0.35">
      <c r="A1899" s="82" t="s">
        <v>3760</v>
      </c>
      <c r="B1899" s="99" t="s">
        <v>4746</v>
      </c>
      <c r="C1899" s="83">
        <v>118932</v>
      </c>
      <c r="D1899" s="83">
        <v>118932</v>
      </c>
    </row>
    <row r="1900" spans="1:4" ht="28" outlineLevel="3" x14ac:dyDescent="0.35">
      <c r="A1900" s="82" t="s">
        <v>3761</v>
      </c>
      <c r="B1900" s="99" t="s">
        <v>4746</v>
      </c>
      <c r="C1900" s="83">
        <v>130152</v>
      </c>
      <c r="D1900" s="83">
        <v>130152</v>
      </c>
    </row>
    <row r="1901" spans="1:4" ht="28" outlineLevel="3" x14ac:dyDescent="0.35">
      <c r="A1901" s="82" t="s">
        <v>1215</v>
      </c>
      <c r="B1901" s="99" t="s">
        <v>4746</v>
      </c>
      <c r="C1901" s="83">
        <v>89760</v>
      </c>
      <c r="D1901" s="83">
        <v>89760</v>
      </c>
    </row>
    <row r="1902" spans="1:4" ht="28" outlineLevel="3" x14ac:dyDescent="0.35">
      <c r="A1902" s="82" t="s">
        <v>1741</v>
      </c>
      <c r="B1902" s="99" t="s">
        <v>4746</v>
      </c>
      <c r="C1902" s="83">
        <v>219912</v>
      </c>
      <c r="D1902" s="83">
        <v>219912</v>
      </c>
    </row>
    <row r="1903" spans="1:4" ht="28" outlineLevel="3" x14ac:dyDescent="0.35">
      <c r="A1903" s="82" t="s">
        <v>1742</v>
      </c>
      <c r="B1903" s="99" t="s">
        <v>4746</v>
      </c>
      <c r="C1903" s="83">
        <v>103224</v>
      </c>
      <c r="D1903" s="83">
        <v>103224</v>
      </c>
    </row>
    <row r="1904" spans="1:4" ht="28" outlineLevel="3" x14ac:dyDescent="0.35">
      <c r="A1904" s="82" t="s">
        <v>1743</v>
      </c>
      <c r="B1904" s="99" t="s">
        <v>4746</v>
      </c>
      <c r="C1904" s="83">
        <v>372504</v>
      </c>
      <c r="D1904" s="83">
        <v>372504</v>
      </c>
    </row>
    <row r="1905" spans="1:4" ht="28" outlineLevel="3" x14ac:dyDescent="0.35">
      <c r="A1905" s="82" t="s">
        <v>3762</v>
      </c>
      <c r="B1905" s="99" t="s">
        <v>4746</v>
      </c>
      <c r="C1905" s="83">
        <v>60588</v>
      </c>
      <c r="D1905" s="83">
        <v>60588</v>
      </c>
    </row>
    <row r="1906" spans="1:4" ht="28" outlineLevel="3" x14ac:dyDescent="0.35">
      <c r="A1906" s="82" t="s">
        <v>3763</v>
      </c>
      <c r="B1906" s="99" t="s">
        <v>4746</v>
      </c>
      <c r="C1906" s="83">
        <v>38148</v>
      </c>
      <c r="D1906" s="83">
        <v>38148</v>
      </c>
    </row>
    <row r="1907" spans="1:4" ht="28" outlineLevel="3" x14ac:dyDescent="0.35">
      <c r="A1907" s="82" t="s">
        <v>1745</v>
      </c>
      <c r="B1907" s="99" t="s">
        <v>4746</v>
      </c>
      <c r="C1907" s="83">
        <v>260304</v>
      </c>
      <c r="D1907" s="83">
        <v>260304</v>
      </c>
    </row>
    <row r="1908" spans="1:4" ht="28" outlineLevel="3" x14ac:dyDescent="0.35">
      <c r="A1908" s="82" t="s">
        <v>1747</v>
      </c>
      <c r="B1908" s="99" t="s">
        <v>4746</v>
      </c>
      <c r="C1908" s="83">
        <v>125664</v>
      </c>
      <c r="D1908" s="83">
        <v>125664</v>
      </c>
    </row>
    <row r="1909" spans="1:4" ht="28" outlineLevel="3" x14ac:dyDescent="0.35">
      <c r="A1909" s="82" t="s">
        <v>1755</v>
      </c>
      <c r="B1909" s="99" t="s">
        <v>4746</v>
      </c>
      <c r="C1909" s="83">
        <v>125664</v>
      </c>
      <c r="D1909" s="83">
        <v>125664</v>
      </c>
    </row>
    <row r="1910" spans="1:4" ht="28" outlineLevel="3" x14ac:dyDescent="0.35">
      <c r="A1910" s="82" t="s">
        <v>3764</v>
      </c>
      <c r="B1910" s="99" t="s">
        <v>4746</v>
      </c>
      <c r="C1910" s="83">
        <v>15334</v>
      </c>
      <c r="D1910" s="83">
        <v>15334</v>
      </c>
    </row>
    <row r="1911" spans="1:4" ht="28" outlineLevel="3" x14ac:dyDescent="0.35">
      <c r="A1911" s="82" t="s">
        <v>3765</v>
      </c>
      <c r="B1911" s="99" t="s">
        <v>4746</v>
      </c>
      <c r="C1911" s="83">
        <v>67320</v>
      </c>
      <c r="D1911" s="83">
        <v>67320</v>
      </c>
    </row>
    <row r="1912" spans="1:4" ht="28" outlineLevel="3" x14ac:dyDescent="0.35">
      <c r="A1912" s="82" t="s">
        <v>3766</v>
      </c>
      <c r="B1912" s="99" t="s">
        <v>4746</v>
      </c>
      <c r="C1912" s="83">
        <v>278256</v>
      </c>
      <c r="D1912" s="83">
        <v>278256</v>
      </c>
    </row>
    <row r="1913" spans="1:4" ht="28" outlineLevel="3" x14ac:dyDescent="0.35">
      <c r="A1913" s="82" t="s">
        <v>3767</v>
      </c>
      <c r="B1913" s="99" t="s">
        <v>4746</v>
      </c>
      <c r="C1913" s="83">
        <v>118932</v>
      </c>
      <c r="D1913" s="83">
        <v>118932</v>
      </c>
    </row>
    <row r="1914" spans="1:4" ht="28" outlineLevel="3" x14ac:dyDescent="0.35">
      <c r="A1914" s="82" t="s">
        <v>3768</v>
      </c>
      <c r="B1914" s="99" t="s">
        <v>4746</v>
      </c>
      <c r="C1914" s="83">
        <v>161568</v>
      </c>
      <c r="D1914" s="83">
        <v>161568</v>
      </c>
    </row>
    <row r="1915" spans="1:4" ht="28" outlineLevel="3" x14ac:dyDescent="0.35">
      <c r="A1915" s="82" t="s">
        <v>3769</v>
      </c>
      <c r="B1915" s="99" t="s">
        <v>4746</v>
      </c>
      <c r="C1915" s="83">
        <v>354552</v>
      </c>
      <c r="D1915" s="83">
        <v>354552</v>
      </c>
    </row>
    <row r="1916" spans="1:4" ht="28" outlineLevel="3" x14ac:dyDescent="0.35">
      <c r="A1916" s="82" t="s">
        <v>3770</v>
      </c>
      <c r="B1916" s="99" t="s">
        <v>4746</v>
      </c>
      <c r="C1916" s="83">
        <v>198968</v>
      </c>
      <c r="D1916" s="83">
        <v>198968</v>
      </c>
    </row>
    <row r="1917" spans="1:4" ht="28" outlineLevel="3" x14ac:dyDescent="0.35">
      <c r="A1917" s="82" t="s">
        <v>1760</v>
      </c>
      <c r="B1917" s="99" t="s">
        <v>4746</v>
      </c>
      <c r="C1917" s="83">
        <v>112200</v>
      </c>
      <c r="D1917" s="83">
        <v>112200</v>
      </c>
    </row>
    <row r="1918" spans="1:4" ht="28" outlineLevel="3" x14ac:dyDescent="0.35">
      <c r="A1918" s="82" t="s">
        <v>1765</v>
      </c>
      <c r="B1918" s="99" t="s">
        <v>4746</v>
      </c>
      <c r="C1918" s="83">
        <v>116688</v>
      </c>
      <c r="D1918" s="83">
        <v>116688</v>
      </c>
    </row>
    <row r="1919" spans="1:4" ht="28" outlineLevel="3" x14ac:dyDescent="0.35">
      <c r="A1919" s="82" t="s">
        <v>1767</v>
      </c>
      <c r="B1919" s="99" t="s">
        <v>4746</v>
      </c>
      <c r="C1919" s="83">
        <v>46750</v>
      </c>
      <c r="D1919" s="83">
        <v>46750</v>
      </c>
    </row>
    <row r="1920" spans="1:4" ht="28" outlineLevel="3" x14ac:dyDescent="0.35">
      <c r="A1920" s="82" t="s">
        <v>1768</v>
      </c>
      <c r="B1920" s="99" t="s">
        <v>4746</v>
      </c>
      <c r="C1920" s="83">
        <v>224400</v>
      </c>
      <c r="D1920" s="83">
        <v>224400</v>
      </c>
    </row>
    <row r="1921" spans="1:4" ht="28" outlineLevel="3" x14ac:dyDescent="0.35">
      <c r="A1921" s="82" t="s">
        <v>1770</v>
      </c>
      <c r="B1921" s="99" t="s">
        <v>4746</v>
      </c>
      <c r="C1921" s="83">
        <v>8228</v>
      </c>
      <c r="D1921" s="83">
        <v>8228</v>
      </c>
    </row>
    <row r="1922" spans="1:4" ht="28" outlineLevel="3" x14ac:dyDescent="0.35">
      <c r="A1922" s="82" t="s">
        <v>3771</v>
      </c>
      <c r="B1922" s="99" t="s">
        <v>4746</v>
      </c>
      <c r="C1922" s="83">
        <v>123420</v>
      </c>
      <c r="D1922" s="83">
        <v>123420</v>
      </c>
    </row>
    <row r="1923" spans="1:4" ht="28" outlineLevel="3" x14ac:dyDescent="0.35">
      <c r="A1923" s="82" t="s">
        <v>1771</v>
      </c>
      <c r="B1923" s="99" t="s">
        <v>4746</v>
      </c>
      <c r="C1923" s="83">
        <v>184008</v>
      </c>
      <c r="D1923" s="83">
        <v>184008</v>
      </c>
    </row>
    <row r="1924" spans="1:4" ht="28" outlineLevel="3" x14ac:dyDescent="0.35">
      <c r="A1924" s="82" t="s">
        <v>3772</v>
      </c>
      <c r="B1924" s="99" t="s">
        <v>4746</v>
      </c>
      <c r="C1924" s="83">
        <v>89760</v>
      </c>
      <c r="D1924" s="83">
        <v>89760</v>
      </c>
    </row>
    <row r="1925" spans="1:4" ht="28" outlineLevel="3" x14ac:dyDescent="0.35">
      <c r="A1925" s="82" t="s">
        <v>1775</v>
      </c>
      <c r="B1925" s="99" t="s">
        <v>4746</v>
      </c>
      <c r="C1925" s="83">
        <v>516120</v>
      </c>
      <c r="D1925" s="83">
        <v>516120</v>
      </c>
    </row>
    <row r="1926" spans="1:4" ht="28" outlineLevel="3" x14ac:dyDescent="0.35">
      <c r="A1926" s="82" t="s">
        <v>3773</v>
      </c>
      <c r="B1926" s="99" t="s">
        <v>4746</v>
      </c>
      <c r="C1926" s="83">
        <v>287980</v>
      </c>
      <c r="D1926" s="83">
        <v>287980</v>
      </c>
    </row>
    <row r="1927" spans="1:4" ht="28" outlineLevel="3" x14ac:dyDescent="0.35">
      <c r="A1927" s="82" t="s">
        <v>3774</v>
      </c>
      <c r="B1927" s="99" t="s">
        <v>4746</v>
      </c>
      <c r="C1927" s="83">
        <v>56100</v>
      </c>
      <c r="D1927" s="83">
        <v>56100</v>
      </c>
    </row>
    <row r="1928" spans="1:4" ht="28" outlineLevel="3" x14ac:dyDescent="0.35">
      <c r="A1928" s="82" t="s">
        <v>1781</v>
      </c>
      <c r="B1928" s="99" t="s">
        <v>4746</v>
      </c>
      <c r="C1928" s="83">
        <v>767448</v>
      </c>
      <c r="D1928" s="83">
        <v>767448</v>
      </c>
    </row>
    <row r="1929" spans="1:4" ht="28" outlineLevel="3" x14ac:dyDescent="0.35">
      <c r="A1929" s="82" t="s">
        <v>1782</v>
      </c>
      <c r="B1929" s="99" t="s">
        <v>4746</v>
      </c>
      <c r="C1929" s="83">
        <v>403920</v>
      </c>
      <c r="D1929" s="83">
        <v>403920</v>
      </c>
    </row>
    <row r="1930" spans="1:4" ht="28" outlineLevel="3" x14ac:dyDescent="0.35">
      <c r="A1930" s="82" t="s">
        <v>1784</v>
      </c>
      <c r="B1930" s="99" t="s">
        <v>4746</v>
      </c>
      <c r="C1930" s="83">
        <v>807840</v>
      </c>
      <c r="D1930" s="83">
        <v>807840</v>
      </c>
    </row>
    <row r="1931" spans="1:4" ht="28" outlineLevel="3" x14ac:dyDescent="0.35">
      <c r="A1931" s="82" t="s">
        <v>1785</v>
      </c>
      <c r="B1931" s="99" t="s">
        <v>4746</v>
      </c>
      <c r="C1931" s="83">
        <v>466752</v>
      </c>
      <c r="D1931" s="83">
        <v>466752</v>
      </c>
    </row>
    <row r="1932" spans="1:4" ht="28" outlineLevel="3" x14ac:dyDescent="0.35">
      <c r="A1932" s="82" t="s">
        <v>1786</v>
      </c>
      <c r="B1932" s="99" t="s">
        <v>4746</v>
      </c>
      <c r="C1932" s="83">
        <v>502656</v>
      </c>
      <c r="D1932" s="83">
        <v>502656</v>
      </c>
    </row>
    <row r="1933" spans="1:4" ht="28" outlineLevel="3" x14ac:dyDescent="0.35">
      <c r="A1933" s="82" t="s">
        <v>1795</v>
      </c>
      <c r="B1933" s="99" t="s">
        <v>4746</v>
      </c>
      <c r="C1933" s="83">
        <v>80784</v>
      </c>
      <c r="D1933" s="83">
        <v>80784</v>
      </c>
    </row>
    <row r="1934" spans="1:4" ht="28" outlineLevel="3" x14ac:dyDescent="0.35">
      <c r="A1934" s="82" t="s">
        <v>3775</v>
      </c>
      <c r="B1934" s="99" t="s">
        <v>4746</v>
      </c>
      <c r="C1934" s="83">
        <v>62832</v>
      </c>
      <c r="D1934" s="83">
        <v>62832</v>
      </c>
    </row>
    <row r="1935" spans="1:4" ht="28" outlineLevel="3" x14ac:dyDescent="0.35">
      <c r="A1935" s="82" t="s">
        <v>1799</v>
      </c>
      <c r="B1935" s="99" t="s">
        <v>4746</v>
      </c>
      <c r="C1935" s="83">
        <v>97240</v>
      </c>
      <c r="D1935" s="83">
        <v>97240</v>
      </c>
    </row>
    <row r="1936" spans="1:4" ht="28" outlineLevel="3" x14ac:dyDescent="0.35">
      <c r="A1936" s="82" t="s">
        <v>1802</v>
      </c>
      <c r="B1936" s="99" t="s">
        <v>4746</v>
      </c>
      <c r="C1936" s="83">
        <v>134640</v>
      </c>
      <c r="D1936" s="83">
        <v>134640</v>
      </c>
    </row>
    <row r="1937" spans="1:4" ht="28" outlineLevel="3" x14ac:dyDescent="0.35">
      <c r="A1937" s="82" t="s">
        <v>3776</v>
      </c>
      <c r="B1937" s="99" t="s">
        <v>4746</v>
      </c>
      <c r="C1937" s="83">
        <v>123420</v>
      </c>
      <c r="D1937" s="83">
        <v>123420</v>
      </c>
    </row>
    <row r="1938" spans="1:4" ht="28" outlineLevel="3" x14ac:dyDescent="0.35">
      <c r="A1938" s="82" t="s">
        <v>1803</v>
      </c>
      <c r="B1938" s="99" t="s">
        <v>4746</v>
      </c>
      <c r="C1938" s="83">
        <v>408408</v>
      </c>
      <c r="D1938" s="83">
        <v>408408</v>
      </c>
    </row>
    <row r="1939" spans="1:4" ht="28" outlineLevel="3" x14ac:dyDescent="0.35">
      <c r="A1939" s="82" t="s">
        <v>1804</v>
      </c>
      <c r="B1939" s="99" t="s">
        <v>4746</v>
      </c>
      <c r="C1939" s="83">
        <v>327250</v>
      </c>
      <c r="D1939" s="83">
        <v>327250</v>
      </c>
    </row>
    <row r="1940" spans="1:4" ht="28" outlineLevel="3" x14ac:dyDescent="0.35">
      <c r="A1940" s="82" t="s">
        <v>1806</v>
      </c>
      <c r="B1940" s="99" t="s">
        <v>4746</v>
      </c>
      <c r="C1940" s="83">
        <v>188496</v>
      </c>
      <c r="D1940" s="83">
        <v>188496</v>
      </c>
    </row>
    <row r="1941" spans="1:4" ht="28" outlineLevel="3" x14ac:dyDescent="0.35">
      <c r="A1941" s="82" t="s">
        <v>3777</v>
      </c>
      <c r="B1941" s="99" t="s">
        <v>4746</v>
      </c>
      <c r="C1941" s="83">
        <v>15708</v>
      </c>
      <c r="D1941" s="83">
        <v>15708</v>
      </c>
    </row>
    <row r="1942" spans="1:4" ht="28" outlineLevel="3" x14ac:dyDescent="0.35">
      <c r="A1942" s="82" t="s">
        <v>1808</v>
      </c>
      <c r="B1942" s="99" t="s">
        <v>4746</v>
      </c>
      <c r="C1942" s="83">
        <v>125664</v>
      </c>
      <c r="D1942" s="83">
        <v>125664</v>
      </c>
    </row>
    <row r="1943" spans="1:4" ht="28" outlineLevel="3" x14ac:dyDescent="0.35">
      <c r="A1943" s="82" t="s">
        <v>1809</v>
      </c>
      <c r="B1943" s="99" t="s">
        <v>4746</v>
      </c>
      <c r="C1943" s="83">
        <v>327624</v>
      </c>
      <c r="D1943" s="83">
        <v>327624</v>
      </c>
    </row>
    <row r="1944" spans="1:4" ht="28" outlineLevel="3" x14ac:dyDescent="0.35">
      <c r="A1944" s="82" t="s">
        <v>1810</v>
      </c>
      <c r="B1944" s="99" t="s">
        <v>4746</v>
      </c>
      <c r="C1944" s="83">
        <v>682176</v>
      </c>
      <c r="D1944" s="83">
        <v>682176</v>
      </c>
    </row>
    <row r="1945" spans="1:4" ht="28" outlineLevel="3" x14ac:dyDescent="0.35">
      <c r="A1945" s="82" t="s">
        <v>3778</v>
      </c>
      <c r="B1945" s="99" t="s">
        <v>4746</v>
      </c>
      <c r="C1945" s="83">
        <v>62832</v>
      </c>
      <c r="D1945" s="83">
        <v>62832</v>
      </c>
    </row>
    <row r="1946" spans="1:4" ht="28" outlineLevel="3" x14ac:dyDescent="0.35">
      <c r="A1946" s="82" t="s">
        <v>3779</v>
      </c>
      <c r="B1946" s="99" t="s">
        <v>4746</v>
      </c>
      <c r="C1946" s="83">
        <v>76296</v>
      </c>
      <c r="D1946" s="83">
        <v>76296</v>
      </c>
    </row>
    <row r="1947" spans="1:4" ht="30.65" customHeight="1" outlineLevel="3" x14ac:dyDescent="0.35">
      <c r="A1947" s="82" t="s">
        <v>1820</v>
      </c>
      <c r="B1947" s="99" t="s">
        <v>4746</v>
      </c>
      <c r="C1947" s="83">
        <v>44880</v>
      </c>
      <c r="D1947" s="83">
        <v>44880</v>
      </c>
    </row>
    <row r="1948" spans="1:4" ht="28" outlineLevel="2" x14ac:dyDescent="0.35">
      <c r="A1948" s="82" t="s">
        <v>3780</v>
      </c>
      <c r="B1948" s="99" t="s">
        <v>4746</v>
      </c>
      <c r="C1948" s="83">
        <v>60588</v>
      </c>
      <c r="D1948" s="83">
        <v>60588</v>
      </c>
    </row>
    <row r="1949" spans="1:4" ht="28" outlineLevel="1" x14ac:dyDescent="0.35">
      <c r="A1949" s="82" t="s">
        <v>1825</v>
      </c>
      <c r="B1949" s="99" t="s">
        <v>4746</v>
      </c>
      <c r="C1949" s="83">
        <v>201960</v>
      </c>
      <c r="D1949" s="83">
        <v>201960</v>
      </c>
    </row>
    <row r="1950" spans="1:4" ht="28" outlineLevel="3" x14ac:dyDescent="0.35">
      <c r="A1950" s="82" t="s">
        <v>1828</v>
      </c>
      <c r="B1950" s="99" t="s">
        <v>4746</v>
      </c>
      <c r="C1950" s="83">
        <v>139128</v>
      </c>
      <c r="D1950" s="83">
        <v>139128</v>
      </c>
    </row>
    <row r="1951" spans="1:4" ht="28" outlineLevel="3" x14ac:dyDescent="0.35">
      <c r="A1951" s="82" t="s">
        <v>1831</v>
      </c>
      <c r="B1951" s="99" t="s">
        <v>4746</v>
      </c>
      <c r="C1951" s="83">
        <v>762960</v>
      </c>
      <c r="D1951" s="83">
        <v>762960</v>
      </c>
    </row>
    <row r="1952" spans="1:4" ht="28" outlineLevel="3" x14ac:dyDescent="0.35">
      <c r="A1952" s="82" t="s">
        <v>3781</v>
      </c>
      <c r="B1952" s="99" t="s">
        <v>4746</v>
      </c>
      <c r="C1952" s="83">
        <v>75922</v>
      </c>
      <c r="D1952" s="83">
        <v>75922</v>
      </c>
    </row>
    <row r="1953" spans="1:4" ht="28" outlineLevel="3" x14ac:dyDescent="0.35">
      <c r="A1953" s="82" t="s">
        <v>1832</v>
      </c>
      <c r="B1953" s="99" t="s">
        <v>4746</v>
      </c>
      <c r="C1953" s="83">
        <v>107712</v>
      </c>
      <c r="D1953" s="83">
        <v>107712</v>
      </c>
    </row>
    <row r="1954" spans="1:4" ht="28" outlineLevel="3" x14ac:dyDescent="0.35">
      <c r="A1954" s="82" t="s">
        <v>1833</v>
      </c>
      <c r="B1954" s="99" t="s">
        <v>4746</v>
      </c>
      <c r="C1954" s="83">
        <v>143616</v>
      </c>
      <c r="D1954" s="83">
        <v>143616</v>
      </c>
    </row>
    <row r="1955" spans="1:4" ht="28" outlineLevel="3" x14ac:dyDescent="0.35">
      <c r="A1955" s="82" t="s">
        <v>1834</v>
      </c>
      <c r="B1955" s="99" t="s">
        <v>4746</v>
      </c>
      <c r="C1955" s="83">
        <v>731544</v>
      </c>
      <c r="D1955" s="83">
        <v>731544</v>
      </c>
    </row>
    <row r="1956" spans="1:4" ht="28" outlineLevel="3" x14ac:dyDescent="0.35">
      <c r="A1956" s="82" t="s">
        <v>1837</v>
      </c>
      <c r="B1956" s="99" t="s">
        <v>4746</v>
      </c>
      <c r="C1956" s="83">
        <v>251328</v>
      </c>
      <c r="D1956" s="83">
        <v>251328</v>
      </c>
    </row>
    <row r="1957" spans="1:4" ht="28" outlineLevel="3" x14ac:dyDescent="0.35">
      <c r="A1957" s="82" t="s">
        <v>1838</v>
      </c>
      <c r="B1957" s="99" t="s">
        <v>4746</v>
      </c>
      <c r="C1957" s="83">
        <v>228140</v>
      </c>
      <c r="D1957" s="83">
        <v>228140</v>
      </c>
    </row>
    <row r="1958" spans="1:4" ht="28" outlineLevel="3" x14ac:dyDescent="0.35">
      <c r="A1958" s="82" t="s">
        <v>3782</v>
      </c>
      <c r="B1958" s="99" t="s">
        <v>4746</v>
      </c>
      <c r="C1958" s="83">
        <v>78540</v>
      </c>
      <c r="D1958" s="83">
        <v>78540</v>
      </c>
    </row>
    <row r="1959" spans="1:4" ht="28" outlineLevel="3" x14ac:dyDescent="0.35">
      <c r="A1959" s="82" t="s">
        <v>1839</v>
      </c>
      <c r="B1959" s="99" t="s">
        <v>4746</v>
      </c>
      <c r="C1959" s="83">
        <v>260304</v>
      </c>
      <c r="D1959" s="83">
        <v>260304</v>
      </c>
    </row>
    <row r="1960" spans="1:4" ht="28" outlineLevel="3" x14ac:dyDescent="0.35">
      <c r="A1960" s="82" t="s">
        <v>3783</v>
      </c>
      <c r="B1960" s="99" t="s">
        <v>4746</v>
      </c>
      <c r="C1960" s="83">
        <v>58344</v>
      </c>
      <c r="D1960" s="83">
        <v>58344</v>
      </c>
    </row>
    <row r="1961" spans="1:4" ht="28" outlineLevel="3" x14ac:dyDescent="0.35">
      <c r="A1961" s="82" t="s">
        <v>1841</v>
      </c>
      <c r="B1961" s="99" t="s">
        <v>4746</v>
      </c>
      <c r="C1961" s="83">
        <v>457776</v>
      </c>
      <c r="D1961" s="83">
        <v>457776</v>
      </c>
    </row>
    <row r="1962" spans="1:4" ht="28" outlineLevel="3" x14ac:dyDescent="0.35">
      <c r="A1962" s="82" t="s">
        <v>3784</v>
      </c>
      <c r="B1962" s="99" t="s">
        <v>4746</v>
      </c>
      <c r="C1962" s="83">
        <v>92004</v>
      </c>
      <c r="D1962" s="83">
        <v>92004</v>
      </c>
    </row>
    <row r="1963" spans="1:4" ht="28" outlineLevel="3" x14ac:dyDescent="0.35">
      <c r="A1963" s="82" t="s">
        <v>3785</v>
      </c>
      <c r="B1963" s="99" t="s">
        <v>4746</v>
      </c>
      <c r="C1963" s="83">
        <v>740520</v>
      </c>
      <c r="D1963" s="83">
        <v>740520</v>
      </c>
    </row>
    <row r="1964" spans="1:4" ht="28" outlineLevel="3" x14ac:dyDescent="0.35">
      <c r="A1964" s="82" t="s">
        <v>3786</v>
      </c>
      <c r="B1964" s="99" t="s">
        <v>4746</v>
      </c>
      <c r="C1964" s="83">
        <v>62832</v>
      </c>
      <c r="D1964" s="83">
        <v>62832</v>
      </c>
    </row>
    <row r="1965" spans="1:4" ht="28" outlineLevel="3" x14ac:dyDescent="0.35">
      <c r="A1965" s="82" t="s">
        <v>3787</v>
      </c>
      <c r="B1965" s="99" t="s">
        <v>4746</v>
      </c>
      <c r="C1965" s="83">
        <v>327624</v>
      </c>
      <c r="D1965" s="83">
        <v>327624</v>
      </c>
    </row>
    <row r="1966" spans="1:4" ht="28" outlineLevel="3" x14ac:dyDescent="0.35">
      <c r="A1966" s="82" t="s">
        <v>1723</v>
      </c>
      <c r="B1966" s="99" t="s">
        <v>4746</v>
      </c>
      <c r="C1966" s="83">
        <v>134640</v>
      </c>
      <c r="D1966" s="83">
        <v>134640</v>
      </c>
    </row>
    <row r="1967" spans="1:4" ht="28" outlineLevel="3" x14ac:dyDescent="0.35">
      <c r="A1967" s="82" t="s">
        <v>3788</v>
      </c>
      <c r="B1967" s="99" t="s">
        <v>4746</v>
      </c>
      <c r="C1967" s="83">
        <v>161568</v>
      </c>
      <c r="D1967" s="83">
        <v>161568</v>
      </c>
    </row>
    <row r="1968" spans="1:4" ht="28" outlineLevel="3" x14ac:dyDescent="0.35">
      <c r="A1968" s="82" t="s">
        <v>3789</v>
      </c>
      <c r="B1968" s="99" t="s">
        <v>4746</v>
      </c>
      <c r="C1968" s="83">
        <v>87516</v>
      </c>
      <c r="D1968" s="83">
        <v>87516</v>
      </c>
    </row>
    <row r="1969" spans="1:4" ht="28" outlineLevel="2" x14ac:dyDescent="0.35">
      <c r="A1969" s="82" t="s">
        <v>3790</v>
      </c>
      <c r="B1969" s="99" t="s">
        <v>4746</v>
      </c>
      <c r="C1969" s="83">
        <v>132396</v>
      </c>
      <c r="D1969" s="83">
        <v>132396</v>
      </c>
    </row>
    <row r="1970" spans="1:4" ht="28" outlineLevel="3" x14ac:dyDescent="0.35">
      <c r="A1970" s="82" t="s">
        <v>3791</v>
      </c>
      <c r="B1970" s="99" t="s">
        <v>4746</v>
      </c>
      <c r="C1970" s="83">
        <v>38148</v>
      </c>
      <c r="D1970" s="83">
        <v>38148</v>
      </c>
    </row>
    <row r="1971" spans="1:4" ht="28" outlineLevel="3" x14ac:dyDescent="0.35">
      <c r="A1971" s="82" t="s">
        <v>1783</v>
      </c>
      <c r="B1971" s="99" t="s">
        <v>4746</v>
      </c>
      <c r="C1971" s="83">
        <v>85272</v>
      </c>
      <c r="D1971" s="83">
        <v>85272</v>
      </c>
    </row>
    <row r="1972" spans="1:4" ht="28" outlineLevel="3" x14ac:dyDescent="0.35">
      <c r="A1972" s="82" t="s">
        <v>3792</v>
      </c>
      <c r="B1972" s="99" t="s">
        <v>4746</v>
      </c>
      <c r="C1972" s="83">
        <v>89760</v>
      </c>
      <c r="D1972" s="83">
        <v>89760</v>
      </c>
    </row>
    <row r="1973" spans="1:4" ht="28" outlineLevel="3" x14ac:dyDescent="0.35">
      <c r="A1973" s="82" t="s">
        <v>1796</v>
      </c>
      <c r="B1973" s="99" t="s">
        <v>4746</v>
      </c>
      <c r="C1973" s="83">
        <v>90508</v>
      </c>
      <c r="D1973" s="83">
        <v>90508</v>
      </c>
    </row>
    <row r="1974" spans="1:4" ht="28" outlineLevel="3" x14ac:dyDescent="0.35">
      <c r="A1974" s="82" t="s">
        <v>1815</v>
      </c>
      <c r="B1974" s="99" t="s">
        <v>4746</v>
      </c>
      <c r="C1974" s="83">
        <v>168674</v>
      </c>
      <c r="D1974" s="83">
        <v>168674</v>
      </c>
    </row>
    <row r="1975" spans="1:4" ht="28" outlineLevel="3" x14ac:dyDescent="0.35">
      <c r="A1975" s="82" t="s">
        <v>3793</v>
      </c>
      <c r="B1975" s="99" t="s">
        <v>4746</v>
      </c>
      <c r="C1975" s="83">
        <v>228888</v>
      </c>
      <c r="D1975" s="83">
        <v>228888</v>
      </c>
    </row>
    <row r="1976" spans="1:4" ht="28" outlineLevel="3" x14ac:dyDescent="0.35">
      <c r="A1976" s="82" t="s">
        <v>1830</v>
      </c>
      <c r="B1976" s="99" t="s">
        <v>4746</v>
      </c>
      <c r="C1976" s="83">
        <v>98736</v>
      </c>
      <c r="D1976" s="83">
        <v>98736</v>
      </c>
    </row>
    <row r="1977" spans="1:4" ht="28" outlineLevel="3" x14ac:dyDescent="0.35">
      <c r="A1977" s="82" t="s">
        <v>3794</v>
      </c>
      <c r="B1977" s="99" t="s">
        <v>4746</v>
      </c>
      <c r="C1977" s="83">
        <v>98736</v>
      </c>
      <c r="D1977" s="83">
        <v>98736</v>
      </c>
    </row>
    <row r="1978" spans="1:4" ht="28" outlineLevel="3" x14ac:dyDescent="0.35">
      <c r="A1978" s="82" t="s">
        <v>1705</v>
      </c>
      <c r="B1978" s="99" t="s">
        <v>4746</v>
      </c>
      <c r="C1978" s="83">
        <v>246840</v>
      </c>
      <c r="D1978" s="83">
        <v>246840</v>
      </c>
    </row>
    <row r="1979" spans="1:4" ht="28" outlineLevel="3" x14ac:dyDescent="0.35">
      <c r="A1979" s="82" t="s">
        <v>1748</v>
      </c>
      <c r="B1979" s="99" t="s">
        <v>4746</v>
      </c>
      <c r="C1979" s="83">
        <v>106964</v>
      </c>
      <c r="D1979" s="83">
        <v>106964</v>
      </c>
    </row>
    <row r="1980" spans="1:4" ht="28" outlineLevel="3" x14ac:dyDescent="0.35">
      <c r="A1980" s="82" t="s">
        <v>1749</v>
      </c>
      <c r="B1980" s="99" t="s">
        <v>4746</v>
      </c>
      <c r="C1980" s="83">
        <v>250954</v>
      </c>
      <c r="D1980" s="83">
        <v>250954</v>
      </c>
    </row>
    <row r="1981" spans="1:4" ht="28" outlineLevel="3" x14ac:dyDescent="0.35">
      <c r="A1981" s="82" t="s">
        <v>1750</v>
      </c>
      <c r="B1981" s="99" t="s">
        <v>4746</v>
      </c>
      <c r="C1981" s="83">
        <v>86768</v>
      </c>
      <c r="D1981" s="83">
        <v>86768</v>
      </c>
    </row>
    <row r="1982" spans="1:4" ht="28" outlineLevel="3" x14ac:dyDescent="0.35">
      <c r="A1982" s="82" t="s">
        <v>270</v>
      </c>
      <c r="B1982" s="99" t="s">
        <v>4746</v>
      </c>
      <c r="C1982" s="83">
        <v>197472</v>
      </c>
      <c r="D1982" s="83">
        <v>197472</v>
      </c>
    </row>
    <row r="1983" spans="1:4" ht="28" outlineLevel="3" x14ac:dyDescent="0.35">
      <c r="A1983" s="82" t="s">
        <v>1807</v>
      </c>
      <c r="B1983" s="99" t="s">
        <v>4746</v>
      </c>
      <c r="C1983" s="83">
        <v>278256</v>
      </c>
      <c r="D1983" s="83">
        <v>278256</v>
      </c>
    </row>
    <row r="1984" spans="1:4" ht="28" outlineLevel="3" x14ac:dyDescent="0.35">
      <c r="A1984" s="82" t="s">
        <v>1704</v>
      </c>
      <c r="B1984" s="99" t="s">
        <v>4746</v>
      </c>
      <c r="C1984" s="83">
        <v>102850</v>
      </c>
      <c r="D1984" s="83">
        <v>102850</v>
      </c>
    </row>
    <row r="1985" spans="1:4" ht="28" outlineLevel="3" x14ac:dyDescent="0.35">
      <c r="A1985" s="82" t="s">
        <v>1729</v>
      </c>
      <c r="B1985" s="99" t="s">
        <v>4746</v>
      </c>
      <c r="C1985" s="83">
        <v>25432</v>
      </c>
      <c r="D1985" s="83">
        <v>25432</v>
      </c>
    </row>
    <row r="1986" spans="1:4" ht="28" outlineLevel="3" x14ac:dyDescent="0.35">
      <c r="A1986" s="82" t="s">
        <v>1740</v>
      </c>
      <c r="B1986" s="99" t="s">
        <v>4746</v>
      </c>
      <c r="C1986" s="83">
        <v>419888</v>
      </c>
      <c r="D1986" s="83">
        <v>419888</v>
      </c>
    </row>
    <row r="1987" spans="1:4" ht="28" outlineLevel="3" x14ac:dyDescent="0.35">
      <c r="A1987" s="82" t="s">
        <v>1753</v>
      </c>
      <c r="B1987" s="99" t="s">
        <v>4746</v>
      </c>
      <c r="C1987" s="83">
        <v>267410</v>
      </c>
      <c r="D1987" s="83">
        <v>267410</v>
      </c>
    </row>
    <row r="1988" spans="1:4" ht="28" outlineLevel="3" x14ac:dyDescent="0.35">
      <c r="A1988" s="82" t="s">
        <v>3795</v>
      </c>
      <c r="B1988" s="99" t="s">
        <v>4746</v>
      </c>
      <c r="C1988" s="83">
        <v>82280</v>
      </c>
      <c r="D1988" s="83">
        <v>82280</v>
      </c>
    </row>
    <row r="1989" spans="1:4" ht="28" outlineLevel="3" x14ac:dyDescent="0.35">
      <c r="A1989" s="82" t="s">
        <v>1789</v>
      </c>
      <c r="B1989" s="99" t="s">
        <v>4746</v>
      </c>
      <c r="C1989" s="83">
        <v>230384</v>
      </c>
      <c r="D1989" s="83">
        <v>230384</v>
      </c>
    </row>
    <row r="1990" spans="1:4" ht="28" outlineLevel="3" x14ac:dyDescent="0.35">
      <c r="A1990" s="82" t="s">
        <v>1798</v>
      </c>
      <c r="B1990" s="99" t="s">
        <v>4746</v>
      </c>
      <c r="C1990" s="83">
        <v>98736</v>
      </c>
      <c r="D1990" s="83">
        <v>98736</v>
      </c>
    </row>
    <row r="1991" spans="1:4" ht="28" outlineLevel="2" x14ac:dyDescent="0.35">
      <c r="A1991" s="82" t="s">
        <v>1811</v>
      </c>
      <c r="B1991" s="99" t="s">
        <v>4746</v>
      </c>
      <c r="C1991" s="83">
        <v>65824</v>
      </c>
      <c r="D1991" s="83">
        <v>65824</v>
      </c>
    </row>
    <row r="1992" spans="1:4" ht="28" outlineLevel="1" x14ac:dyDescent="0.35">
      <c r="A1992" s="82" t="s">
        <v>1819</v>
      </c>
      <c r="B1992" s="99" t="s">
        <v>4746</v>
      </c>
      <c r="C1992" s="83">
        <v>82280</v>
      </c>
      <c r="D1992" s="83">
        <v>82280</v>
      </c>
    </row>
    <row r="1993" spans="1:4" ht="28" outlineLevel="3" x14ac:dyDescent="0.35">
      <c r="A1993" s="82" t="s">
        <v>1706</v>
      </c>
      <c r="B1993" s="99" t="s">
        <v>4746</v>
      </c>
      <c r="C1993" s="83">
        <v>430848</v>
      </c>
      <c r="D1993" s="83">
        <v>430848</v>
      </c>
    </row>
    <row r="1994" spans="1:4" ht="28" outlineLevel="3" x14ac:dyDescent="0.35">
      <c r="A1994" s="82" t="s">
        <v>3796</v>
      </c>
      <c r="B1994" s="99" t="s">
        <v>4746</v>
      </c>
      <c r="C1994" s="83">
        <v>50490</v>
      </c>
      <c r="D1994" s="83">
        <v>50490</v>
      </c>
    </row>
    <row r="1995" spans="1:4" ht="28" outlineLevel="3" x14ac:dyDescent="0.35">
      <c r="A1995" s="82" t="s">
        <v>3797</v>
      </c>
      <c r="B1995" s="99" t="s">
        <v>4746</v>
      </c>
      <c r="C1995" s="83">
        <v>89760</v>
      </c>
      <c r="D1995" s="83">
        <v>89760</v>
      </c>
    </row>
    <row r="1996" spans="1:4" ht="28" outlineLevel="3" x14ac:dyDescent="0.35">
      <c r="A1996" s="82" t="s">
        <v>3798</v>
      </c>
      <c r="B1996" s="99" t="s">
        <v>4746</v>
      </c>
      <c r="C1996" s="83">
        <v>56100</v>
      </c>
      <c r="D1996" s="83">
        <v>56100</v>
      </c>
    </row>
    <row r="1997" spans="1:4" ht="28" outlineLevel="3" x14ac:dyDescent="0.35">
      <c r="A1997" s="82" t="s">
        <v>3799</v>
      </c>
      <c r="B1997" s="99" t="s">
        <v>4746</v>
      </c>
      <c r="C1997" s="83">
        <v>33660</v>
      </c>
      <c r="D1997" s="83">
        <v>33660</v>
      </c>
    </row>
    <row r="1998" spans="1:4" ht="28" outlineLevel="3" x14ac:dyDescent="0.35">
      <c r="A1998" s="82" t="s">
        <v>1030</v>
      </c>
      <c r="B1998" s="99" t="s">
        <v>4746</v>
      </c>
      <c r="C1998" s="83">
        <v>201960</v>
      </c>
      <c r="D1998" s="83">
        <v>201960</v>
      </c>
    </row>
    <row r="1999" spans="1:4" ht="28" outlineLevel="3" x14ac:dyDescent="0.35">
      <c r="A1999" s="82" t="s">
        <v>1813</v>
      </c>
      <c r="B1999" s="99" t="s">
        <v>4746</v>
      </c>
      <c r="C1999" s="83">
        <v>498168</v>
      </c>
      <c r="D1999" s="83">
        <v>498168</v>
      </c>
    </row>
    <row r="2000" spans="1:4" ht="28" outlineLevel="3" x14ac:dyDescent="0.35">
      <c r="A2000" s="82" t="s">
        <v>3800</v>
      </c>
      <c r="B2000" s="99" t="s">
        <v>4746</v>
      </c>
      <c r="C2000" s="83">
        <v>107712</v>
      </c>
      <c r="D2000" s="83">
        <v>107712</v>
      </c>
    </row>
    <row r="2001" spans="1:4" ht="28" outlineLevel="3" x14ac:dyDescent="0.35">
      <c r="A2001" s="82" t="s">
        <v>3801</v>
      </c>
      <c r="B2001" s="99" t="s">
        <v>4746</v>
      </c>
      <c r="C2001" s="83">
        <v>199716</v>
      </c>
      <c r="D2001" s="83">
        <v>199716</v>
      </c>
    </row>
    <row r="2002" spans="1:4" ht="28" outlineLevel="3" x14ac:dyDescent="0.35">
      <c r="A2002" s="82" t="s">
        <v>1636</v>
      </c>
      <c r="B2002" s="99" t="s">
        <v>4746</v>
      </c>
      <c r="C2002" s="83">
        <v>100980</v>
      </c>
      <c r="D2002" s="83">
        <v>100980</v>
      </c>
    </row>
    <row r="2003" spans="1:4" ht="28" outlineLevel="3" x14ac:dyDescent="0.35">
      <c r="A2003" s="82" t="s">
        <v>1702</v>
      </c>
      <c r="B2003" s="99" t="s">
        <v>4746</v>
      </c>
      <c r="C2003" s="83">
        <v>269280</v>
      </c>
      <c r="D2003" s="83">
        <v>269280</v>
      </c>
    </row>
    <row r="2004" spans="1:4" ht="28" outlineLevel="3" x14ac:dyDescent="0.35">
      <c r="A2004" s="82" t="s">
        <v>3802</v>
      </c>
      <c r="B2004" s="99" t="s">
        <v>4746</v>
      </c>
      <c r="C2004" s="83">
        <v>309672</v>
      </c>
      <c r="D2004" s="83">
        <v>309672</v>
      </c>
    </row>
    <row r="2005" spans="1:4" ht="20.5" customHeight="1" outlineLevel="3" x14ac:dyDescent="0.35">
      <c r="A2005" s="82" t="s">
        <v>3803</v>
      </c>
      <c r="B2005" s="99" t="s">
        <v>4746</v>
      </c>
      <c r="C2005" s="83">
        <v>35156</v>
      </c>
      <c r="D2005" s="83">
        <v>35156</v>
      </c>
    </row>
    <row r="2006" spans="1:4" ht="28" outlineLevel="3" x14ac:dyDescent="0.35">
      <c r="A2006" s="82" t="s">
        <v>1726</v>
      </c>
      <c r="B2006" s="99" t="s">
        <v>4746</v>
      </c>
      <c r="C2006" s="83">
        <v>179520</v>
      </c>
      <c r="D2006" s="83">
        <v>179520</v>
      </c>
    </row>
    <row r="2007" spans="1:4" ht="28" outlineLevel="3" x14ac:dyDescent="0.35">
      <c r="A2007" s="82" t="s">
        <v>1727</v>
      </c>
      <c r="B2007" s="99" t="s">
        <v>4746</v>
      </c>
      <c r="C2007" s="83">
        <v>35904</v>
      </c>
      <c r="D2007" s="83">
        <v>35904</v>
      </c>
    </row>
    <row r="2008" spans="1:4" ht="28" outlineLevel="3" x14ac:dyDescent="0.35">
      <c r="A2008" s="82" t="s">
        <v>1732</v>
      </c>
      <c r="B2008" s="99" t="s">
        <v>4746</v>
      </c>
      <c r="C2008" s="83">
        <v>98736</v>
      </c>
      <c r="D2008" s="83">
        <v>98736</v>
      </c>
    </row>
    <row r="2009" spans="1:4" ht="28" outlineLevel="3" x14ac:dyDescent="0.35">
      <c r="A2009" s="82" t="s">
        <v>3804</v>
      </c>
      <c r="B2009" s="99" t="s">
        <v>4746</v>
      </c>
      <c r="C2009" s="83">
        <v>76296</v>
      </c>
      <c r="D2009" s="83">
        <v>76296</v>
      </c>
    </row>
    <row r="2010" spans="1:4" ht="28" outlineLevel="3" x14ac:dyDescent="0.35">
      <c r="A2010" s="82" t="s">
        <v>1751</v>
      </c>
      <c r="B2010" s="99" t="s">
        <v>4746</v>
      </c>
      <c r="C2010" s="83">
        <v>58344</v>
      </c>
      <c r="D2010" s="83">
        <v>58344</v>
      </c>
    </row>
    <row r="2011" spans="1:4" ht="28" outlineLevel="3" x14ac:dyDescent="0.35">
      <c r="A2011" s="82" t="s">
        <v>916</v>
      </c>
      <c r="B2011" s="99" t="s">
        <v>4746</v>
      </c>
      <c r="C2011" s="83">
        <v>460020</v>
      </c>
      <c r="D2011" s="83">
        <v>460020</v>
      </c>
    </row>
    <row r="2012" spans="1:4" ht="28" outlineLevel="2" x14ac:dyDescent="0.35">
      <c r="A2012" s="82" t="s">
        <v>3805</v>
      </c>
      <c r="B2012" s="99" t="s">
        <v>4746</v>
      </c>
      <c r="C2012" s="83">
        <v>269280</v>
      </c>
      <c r="D2012" s="83">
        <v>269280</v>
      </c>
    </row>
    <row r="2013" spans="1:4" ht="28" outlineLevel="1" x14ac:dyDescent="0.35">
      <c r="A2013" s="82" t="s">
        <v>1805</v>
      </c>
      <c r="B2013" s="99" t="s">
        <v>4746</v>
      </c>
      <c r="C2013" s="83">
        <v>561000</v>
      </c>
      <c r="D2013" s="83">
        <v>561000</v>
      </c>
    </row>
    <row r="2014" spans="1:4" ht="28" outlineLevel="3" x14ac:dyDescent="0.35">
      <c r="A2014" s="82" t="s">
        <v>3669</v>
      </c>
      <c r="B2014" s="99" t="s">
        <v>4746</v>
      </c>
      <c r="C2014" s="83">
        <v>89760</v>
      </c>
      <c r="D2014" s="83">
        <v>89760</v>
      </c>
    </row>
    <row r="2015" spans="1:4" ht="28" outlineLevel="3" x14ac:dyDescent="0.35">
      <c r="A2015" s="82" t="s">
        <v>3806</v>
      </c>
      <c r="B2015" s="99" t="s">
        <v>4746</v>
      </c>
      <c r="C2015" s="83">
        <v>139128</v>
      </c>
      <c r="D2015" s="83">
        <v>139128</v>
      </c>
    </row>
    <row r="2016" spans="1:4" ht="28" outlineLevel="3" x14ac:dyDescent="0.35">
      <c r="A2016" s="82" t="s">
        <v>3807</v>
      </c>
      <c r="B2016" s="99" t="s">
        <v>4746</v>
      </c>
      <c r="C2016" s="83">
        <v>102102</v>
      </c>
      <c r="D2016" s="83">
        <v>102102</v>
      </c>
    </row>
    <row r="2017" spans="1:4" ht="28" outlineLevel="3" x14ac:dyDescent="0.35">
      <c r="A2017" s="82" t="s">
        <v>3808</v>
      </c>
      <c r="B2017" s="99" t="s">
        <v>4746</v>
      </c>
      <c r="C2017" s="83">
        <v>359040</v>
      </c>
      <c r="D2017" s="83">
        <v>359040</v>
      </c>
    </row>
    <row r="2018" spans="1:4" ht="28" outlineLevel="3" x14ac:dyDescent="0.35">
      <c r="A2018" s="82" t="s">
        <v>3809</v>
      </c>
      <c r="B2018" s="99" t="s">
        <v>4746</v>
      </c>
      <c r="C2018" s="83">
        <v>709104</v>
      </c>
      <c r="D2018" s="83">
        <v>709104</v>
      </c>
    </row>
    <row r="2019" spans="1:4" ht="28" outlineLevel="3" x14ac:dyDescent="0.35">
      <c r="A2019" s="82" t="s">
        <v>1738</v>
      </c>
      <c r="B2019" s="99" t="s">
        <v>4746</v>
      </c>
      <c r="C2019" s="83">
        <v>192984</v>
      </c>
      <c r="D2019" s="83">
        <v>192984</v>
      </c>
    </row>
    <row r="2020" spans="1:4" ht="28" outlineLevel="3" x14ac:dyDescent="0.35">
      <c r="A2020" s="82" t="s">
        <v>1766</v>
      </c>
      <c r="B2020" s="99" t="s">
        <v>4746</v>
      </c>
      <c r="C2020" s="83">
        <v>184008</v>
      </c>
      <c r="D2020" s="83">
        <v>184008</v>
      </c>
    </row>
    <row r="2021" spans="1:4" ht="28" outlineLevel="3" x14ac:dyDescent="0.35">
      <c r="A2021" s="82" t="s">
        <v>3810</v>
      </c>
      <c r="B2021" s="99" t="s">
        <v>4746</v>
      </c>
      <c r="C2021" s="83">
        <v>601392</v>
      </c>
      <c r="D2021" s="83">
        <v>601392</v>
      </c>
    </row>
    <row r="2022" spans="1:4" ht="28" outlineLevel="3" x14ac:dyDescent="0.35">
      <c r="A2022" s="82" t="s">
        <v>1791</v>
      </c>
      <c r="B2022" s="99" t="s">
        <v>4746</v>
      </c>
      <c r="C2022" s="83">
        <v>53856</v>
      </c>
      <c r="D2022" s="83">
        <v>53856</v>
      </c>
    </row>
    <row r="2023" spans="1:4" ht="28" outlineLevel="3" x14ac:dyDescent="0.35">
      <c r="A2023" s="82" t="s">
        <v>1793</v>
      </c>
      <c r="B2023" s="99" t="s">
        <v>4746</v>
      </c>
      <c r="C2023" s="83">
        <v>525096</v>
      </c>
      <c r="D2023" s="83">
        <v>525096</v>
      </c>
    </row>
    <row r="2024" spans="1:4" ht="28" outlineLevel="3" x14ac:dyDescent="0.35">
      <c r="A2024" s="82" t="s">
        <v>1868</v>
      </c>
      <c r="B2024" s="99" t="s">
        <v>4746</v>
      </c>
      <c r="C2024" s="83">
        <v>2437732</v>
      </c>
      <c r="D2024" s="83">
        <v>2437732</v>
      </c>
    </row>
    <row r="2025" spans="1:4" ht="28" outlineLevel="3" x14ac:dyDescent="0.35">
      <c r="A2025" s="82" t="s">
        <v>1821</v>
      </c>
      <c r="B2025" s="99" t="s">
        <v>4746</v>
      </c>
      <c r="C2025" s="83">
        <v>246840</v>
      </c>
      <c r="D2025" s="83">
        <v>246840</v>
      </c>
    </row>
    <row r="2026" spans="1:4" ht="28" outlineLevel="2" x14ac:dyDescent="0.35">
      <c r="A2026" s="82" t="s">
        <v>1620</v>
      </c>
      <c r="B2026" s="99" t="s">
        <v>4746</v>
      </c>
      <c r="C2026" s="83">
        <v>37400</v>
      </c>
      <c r="D2026" s="83">
        <v>37400</v>
      </c>
    </row>
    <row r="2027" spans="1:4" ht="28" outlineLevel="3" x14ac:dyDescent="0.35">
      <c r="A2027" s="82" t="s">
        <v>3811</v>
      </c>
      <c r="B2027" s="99" t="s">
        <v>4746</v>
      </c>
      <c r="C2027" s="83">
        <v>41140</v>
      </c>
      <c r="D2027" s="83">
        <v>41140</v>
      </c>
    </row>
    <row r="2028" spans="1:4" ht="28" outlineLevel="3" x14ac:dyDescent="0.35">
      <c r="A2028" s="82" t="s">
        <v>1849</v>
      </c>
      <c r="B2028" s="99" t="s">
        <v>4746</v>
      </c>
      <c r="C2028" s="83">
        <v>703269</v>
      </c>
      <c r="D2028" s="83">
        <v>703269</v>
      </c>
    </row>
    <row r="2029" spans="1:4" ht="28" outlineLevel="3" x14ac:dyDescent="0.35">
      <c r="A2029" s="82" t="s">
        <v>3812</v>
      </c>
      <c r="B2029" s="99" t="s">
        <v>4746</v>
      </c>
      <c r="C2029" s="83">
        <v>1323960</v>
      </c>
      <c r="D2029" s="83">
        <v>1323960</v>
      </c>
    </row>
    <row r="2030" spans="1:4" ht="28" outlineLevel="3" x14ac:dyDescent="0.35">
      <c r="A2030" s="82" t="s">
        <v>1759</v>
      </c>
      <c r="B2030" s="99" t="s">
        <v>4746</v>
      </c>
      <c r="C2030" s="83">
        <v>104720</v>
      </c>
      <c r="D2030" s="83">
        <v>104720</v>
      </c>
    </row>
    <row r="2031" spans="1:4" ht="28" outlineLevel="3" x14ac:dyDescent="0.35">
      <c r="A2031" s="82" t="s">
        <v>1869</v>
      </c>
      <c r="B2031" s="99" t="s">
        <v>4746</v>
      </c>
      <c r="C2031" s="83">
        <v>377942</v>
      </c>
      <c r="D2031" s="83">
        <v>377942</v>
      </c>
    </row>
    <row r="2032" spans="1:4" outlineLevel="3" x14ac:dyDescent="0.35">
      <c r="A2032" s="215" t="s">
        <v>4747</v>
      </c>
      <c r="B2032" s="221" t="s">
        <v>4629</v>
      </c>
      <c r="C2032" s="83">
        <v>69695452</v>
      </c>
      <c r="D2032" s="83">
        <v>69695452</v>
      </c>
    </row>
    <row r="2033" spans="1:4" outlineLevel="3" x14ac:dyDescent="0.35">
      <c r="A2033" s="215"/>
      <c r="B2033" s="221"/>
      <c r="C2033" s="83"/>
      <c r="D2033" s="83"/>
    </row>
    <row r="2034" spans="1:4" outlineLevel="3" x14ac:dyDescent="0.35">
      <c r="A2034" s="82" t="s">
        <v>1844</v>
      </c>
      <c r="B2034" s="99" t="s">
        <v>1845</v>
      </c>
      <c r="C2034" s="83">
        <v>2800000</v>
      </c>
      <c r="D2034" s="83">
        <v>2800000</v>
      </c>
    </row>
    <row r="2035" spans="1:4" outlineLevel="3" x14ac:dyDescent="0.35">
      <c r="A2035" s="221" t="s">
        <v>3813</v>
      </c>
      <c r="B2035" s="221" t="s">
        <v>4629</v>
      </c>
      <c r="C2035" s="96">
        <v>2800000</v>
      </c>
      <c r="D2035" s="96">
        <v>2800000</v>
      </c>
    </row>
    <row r="2036" spans="1:4" ht="28" outlineLevel="3" x14ac:dyDescent="0.35">
      <c r="A2036" s="82" t="s">
        <v>1844</v>
      </c>
      <c r="B2036" s="99" t="s">
        <v>4749</v>
      </c>
      <c r="C2036" s="83">
        <v>10908044</v>
      </c>
      <c r="D2036" s="83">
        <v>10908044</v>
      </c>
    </row>
    <row r="2037" spans="1:4" outlineLevel="3" x14ac:dyDescent="0.35">
      <c r="A2037" s="221" t="s">
        <v>4748</v>
      </c>
      <c r="B2037" s="221" t="s">
        <v>4629</v>
      </c>
      <c r="C2037" s="96">
        <v>10908044</v>
      </c>
      <c r="D2037" s="96">
        <v>10908044</v>
      </c>
    </row>
    <row r="2038" spans="1:4" outlineLevel="3" x14ac:dyDescent="0.35">
      <c r="A2038" s="221"/>
      <c r="B2038" s="221"/>
      <c r="C2038" s="96"/>
      <c r="D2038" s="96"/>
    </row>
    <row r="2039" spans="1:4" ht="28" outlineLevel="3" x14ac:dyDescent="0.35">
      <c r="A2039" s="82" t="s">
        <v>1848</v>
      </c>
      <c r="B2039" s="99" t="s">
        <v>4750</v>
      </c>
      <c r="C2039" s="83">
        <v>593560</v>
      </c>
      <c r="D2039" s="83">
        <v>593560</v>
      </c>
    </row>
    <row r="2040" spans="1:4" ht="28" outlineLevel="3" x14ac:dyDescent="0.35">
      <c r="A2040" s="82" t="s">
        <v>3814</v>
      </c>
      <c r="B2040" s="99" t="s">
        <v>4750</v>
      </c>
      <c r="C2040" s="83">
        <v>350000</v>
      </c>
      <c r="D2040" s="83">
        <v>350000</v>
      </c>
    </row>
    <row r="2041" spans="1:4" ht="28" outlineLevel="3" x14ac:dyDescent="0.35">
      <c r="A2041" s="82" t="s">
        <v>1850</v>
      </c>
      <c r="B2041" s="99" t="s">
        <v>4750</v>
      </c>
      <c r="C2041" s="83">
        <v>1869435</v>
      </c>
      <c r="D2041" s="83">
        <v>1869435</v>
      </c>
    </row>
    <row r="2042" spans="1:4" ht="28" outlineLevel="3" x14ac:dyDescent="0.35">
      <c r="A2042" s="82" t="s">
        <v>1850</v>
      </c>
      <c r="B2042" s="99" t="s">
        <v>4750</v>
      </c>
      <c r="C2042" s="83">
        <v>325380</v>
      </c>
      <c r="D2042" s="83">
        <v>325380</v>
      </c>
    </row>
    <row r="2043" spans="1:4" ht="28" outlineLevel="3" x14ac:dyDescent="0.35">
      <c r="A2043" s="82" t="s">
        <v>1856</v>
      </c>
      <c r="B2043" s="99" t="s">
        <v>4750</v>
      </c>
      <c r="C2043" s="83">
        <v>21626810</v>
      </c>
      <c r="D2043" s="83">
        <v>21626810</v>
      </c>
    </row>
    <row r="2044" spans="1:4" ht="28" outlineLevel="3" x14ac:dyDescent="0.35">
      <c r="A2044" s="82" t="s">
        <v>1856</v>
      </c>
      <c r="B2044" s="99" t="s">
        <v>4750</v>
      </c>
      <c r="C2044" s="83">
        <v>148104</v>
      </c>
      <c r="D2044" s="83">
        <v>148104</v>
      </c>
    </row>
    <row r="2045" spans="1:4" ht="28" outlineLevel="3" x14ac:dyDescent="0.35">
      <c r="A2045" s="82" t="s">
        <v>1873</v>
      </c>
      <c r="B2045" s="99" t="s">
        <v>4750</v>
      </c>
      <c r="C2045" s="83">
        <v>244092</v>
      </c>
      <c r="D2045" s="83">
        <v>244092</v>
      </c>
    </row>
    <row r="2046" spans="1:4" ht="28" outlineLevel="3" x14ac:dyDescent="0.35">
      <c r="A2046" s="82" t="s">
        <v>1873</v>
      </c>
      <c r="B2046" s="99" t="s">
        <v>4750</v>
      </c>
      <c r="C2046" s="83">
        <v>13010749</v>
      </c>
      <c r="D2046" s="83">
        <v>13010749</v>
      </c>
    </row>
    <row r="2047" spans="1:4" ht="28" outlineLevel="3" x14ac:dyDescent="0.35">
      <c r="A2047" s="82" t="s">
        <v>1873</v>
      </c>
      <c r="B2047" s="99" t="s">
        <v>4750</v>
      </c>
      <c r="C2047" s="83">
        <v>1675548</v>
      </c>
      <c r="D2047" s="83">
        <v>1675548</v>
      </c>
    </row>
    <row r="2048" spans="1:4" ht="28" outlineLevel="3" x14ac:dyDescent="0.35">
      <c r="A2048" s="82" t="s">
        <v>1001</v>
      </c>
      <c r="B2048" s="99" t="s">
        <v>4750</v>
      </c>
      <c r="C2048" s="83">
        <v>1194764</v>
      </c>
      <c r="D2048" s="83">
        <v>1194764</v>
      </c>
    </row>
    <row r="2049" spans="1:4" ht="28" outlineLevel="3" x14ac:dyDescent="0.35">
      <c r="A2049" s="82" t="s">
        <v>1048</v>
      </c>
      <c r="B2049" s="99" t="s">
        <v>4750</v>
      </c>
      <c r="C2049" s="83">
        <v>957626</v>
      </c>
      <c r="D2049" s="83">
        <v>957626</v>
      </c>
    </row>
    <row r="2050" spans="1:4" ht="28" outlineLevel="2" x14ac:dyDescent="0.35">
      <c r="A2050" s="82" t="s">
        <v>1870</v>
      </c>
      <c r="B2050" s="99" t="s">
        <v>4750</v>
      </c>
      <c r="C2050" s="83">
        <v>7637300</v>
      </c>
      <c r="D2050" s="83">
        <v>7637300</v>
      </c>
    </row>
    <row r="2051" spans="1:4" ht="28" outlineLevel="3" x14ac:dyDescent="0.35">
      <c r="A2051" s="82" t="s">
        <v>801</v>
      </c>
      <c r="B2051" s="99" t="s">
        <v>4750</v>
      </c>
      <c r="C2051" s="83">
        <v>1072632</v>
      </c>
      <c r="D2051" s="83">
        <v>1072632</v>
      </c>
    </row>
    <row r="2052" spans="1:4" ht="28" outlineLevel="3" x14ac:dyDescent="0.35">
      <c r="A2052" s="82" t="s">
        <v>1852</v>
      </c>
      <c r="B2052" s="99" t="s">
        <v>4750</v>
      </c>
      <c r="C2052" s="83">
        <v>1696535</v>
      </c>
      <c r="D2052" s="83">
        <v>1696535</v>
      </c>
    </row>
    <row r="2053" spans="1:4" ht="28" outlineLevel="3" x14ac:dyDescent="0.35">
      <c r="A2053" s="82" t="s">
        <v>1853</v>
      </c>
      <c r="B2053" s="99" t="s">
        <v>4750</v>
      </c>
      <c r="C2053" s="83">
        <v>356935</v>
      </c>
      <c r="D2053" s="83">
        <v>356935</v>
      </c>
    </row>
    <row r="2054" spans="1:4" ht="28" outlineLevel="3" x14ac:dyDescent="0.35">
      <c r="A2054" s="82" t="s">
        <v>1854</v>
      </c>
      <c r="B2054" s="99" t="s">
        <v>4750</v>
      </c>
      <c r="C2054" s="83">
        <v>384482</v>
      </c>
      <c r="D2054" s="83">
        <v>384482</v>
      </c>
    </row>
    <row r="2055" spans="1:4" ht="28" outlineLevel="2" x14ac:dyDescent="0.35">
      <c r="A2055" s="82" t="s">
        <v>352</v>
      </c>
      <c r="B2055" s="99" t="s">
        <v>4750</v>
      </c>
      <c r="C2055" s="83">
        <v>797629</v>
      </c>
      <c r="D2055" s="83">
        <v>797629</v>
      </c>
    </row>
    <row r="2056" spans="1:4" ht="28" outlineLevel="3" x14ac:dyDescent="0.35">
      <c r="A2056" s="82" t="s">
        <v>1857</v>
      </c>
      <c r="B2056" s="99" t="s">
        <v>4750</v>
      </c>
      <c r="C2056" s="83">
        <v>1058435</v>
      </c>
      <c r="D2056" s="83">
        <v>1058435</v>
      </c>
    </row>
    <row r="2057" spans="1:4" ht="28" outlineLevel="3" x14ac:dyDescent="0.35">
      <c r="A2057" s="82" t="s">
        <v>1861</v>
      </c>
      <c r="B2057" s="99" t="s">
        <v>4750</v>
      </c>
      <c r="C2057" s="83">
        <v>1929840</v>
      </c>
      <c r="D2057" s="83">
        <v>1929840</v>
      </c>
    </row>
    <row r="2058" spans="1:4" ht="28" outlineLevel="3" x14ac:dyDescent="0.35">
      <c r="A2058" s="82" t="s">
        <v>1861</v>
      </c>
      <c r="B2058" s="99" t="s">
        <v>4750</v>
      </c>
      <c r="C2058" s="83">
        <v>192984</v>
      </c>
      <c r="D2058" s="83">
        <v>192984</v>
      </c>
    </row>
    <row r="2059" spans="1:4" ht="28" outlineLevel="3" x14ac:dyDescent="0.35">
      <c r="A2059" s="82" t="s">
        <v>1861</v>
      </c>
      <c r="B2059" s="99" t="s">
        <v>4750</v>
      </c>
      <c r="C2059" s="83">
        <v>988875</v>
      </c>
      <c r="D2059" s="83">
        <v>988875</v>
      </c>
    </row>
    <row r="2060" spans="1:4" ht="28" outlineLevel="3" x14ac:dyDescent="0.35">
      <c r="A2060" s="82" t="s">
        <v>1861</v>
      </c>
      <c r="B2060" s="99" t="s">
        <v>4750</v>
      </c>
      <c r="C2060" s="83">
        <v>160820</v>
      </c>
      <c r="D2060" s="83">
        <v>160820</v>
      </c>
    </row>
    <row r="2061" spans="1:4" ht="28" outlineLevel="3" x14ac:dyDescent="0.35">
      <c r="A2061" s="82" t="s">
        <v>1863</v>
      </c>
      <c r="B2061" s="99" t="s">
        <v>4750</v>
      </c>
      <c r="C2061" s="83">
        <v>355435</v>
      </c>
      <c r="D2061" s="83">
        <v>355435</v>
      </c>
    </row>
    <row r="2062" spans="1:4" ht="28" outlineLevel="3" x14ac:dyDescent="0.35">
      <c r="A2062" s="82" t="s">
        <v>1864</v>
      </c>
      <c r="B2062" s="99" t="s">
        <v>4750</v>
      </c>
      <c r="C2062" s="83">
        <v>947910</v>
      </c>
      <c r="D2062" s="83">
        <v>947910</v>
      </c>
    </row>
    <row r="2063" spans="1:4" ht="28" outlineLevel="3" x14ac:dyDescent="0.35">
      <c r="A2063" s="82" t="s">
        <v>1814</v>
      </c>
      <c r="B2063" s="99" t="s">
        <v>4750</v>
      </c>
      <c r="C2063" s="83">
        <v>420935</v>
      </c>
      <c r="D2063" s="83">
        <v>420935</v>
      </c>
    </row>
    <row r="2064" spans="1:4" ht="28" outlineLevel="3" x14ac:dyDescent="0.35">
      <c r="A2064" s="82" t="s">
        <v>1814</v>
      </c>
      <c r="B2064" s="99" t="s">
        <v>4750</v>
      </c>
      <c r="C2064" s="83">
        <v>1917052</v>
      </c>
      <c r="D2064" s="83">
        <v>1917052</v>
      </c>
    </row>
    <row r="2065" spans="1:4" ht="28" outlineLevel="3" x14ac:dyDescent="0.35">
      <c r="A2065" s="82" t="s">
        <v>1814</v>
      </c>
      <c r="B2065" s="99" t="s">
        <v>4750</v>
      </c>
      <c r="C2065" s="83">
        <v>1695791</v>
      </c>
      <c r="D2065" s="83">
        <v>1695791</v>
      </c>
    </row>
    <row r="2066" spans="1:4" ht="28" outlineLevel="3" x14ac:dyDescent="0.35">
      <c r="A2066" s="82" t="s">
        <v>3811</v>
      </c>
      <c r="B2066" s="99" t="s">
        <v>4750</v>
      </c>
      <c r="C2066" s="83">
        <v>159698</v>
      </c>
      <c r="D2066" s="83">
        <v>159698</v>
      </c>
    </row>
    <row r="2067" spans="1:4" ht="28" outlineLevel="3" x14ac:dyDescent="0.35">
      <c r="A2067" s="82" t="s">
        <v>3811</v>
      </c>
      <c r="B2067" s="99" t="s">
        <v>4750</v>
      </c>
      <c r="C2067" s="83">
        <v>2305485</v>
      </c>
      <c r="D2067" s="83">
        <v>2305485</v>
      </c>
    </row>
    <row r="2068" spans="1:4" ht="28" outlineLevel="2" x14ac:dyDescent="0.35">
      <c r="A2068" s="82" t="s">
        <v>1866</v>
      </c>
      <c r="B2068" s="99" t="s">
        <v>4750</v>
      </c>
      <c r="C2068" s="83">
        <v>1165272</v>
      </c>
      <c r="D2068" s="83">
        <v>1165272</v>
      </c>
    </row>
    <row r="2069" spans="1:4" ht="28" outlineLevel="3" x14ac:dyDescent="0.35">
      <c r="A2069" s="82" t="s">
        <v>1860</v>
      </c>
      <c r="B2069" s="99" t="s">
        <v>4750</v>
      </c>
      <c r="C2069" s="83">
        <v>1303935</v>
      </c>
      <c r="D2069" s="83">
        <v>1303935</v>
      </c>
    </row>
    <row r="2070" spans="1:4" ht="28" outlineLevel="3" x14ac:dyDescent="0.35">
      <c r="A2070" s="82" t="s">
        <v>811</v>
      </c>
      <c r="B2070" s="99" t="s">
        <v>4750</v>
      </c>
      <c r="C2070" s="83">
        <v>106935</v>
      </c>
      <c r="D2070" s="83">
        <v>106935</v>
      </c>
    </row>
    <row r="2071" spans="1:4" ht="28" outlineLevel="3" x14ac:dyDescent="0.35">
      <c r="A2071" s="82" t="s">
        <v>1851</v>
      </c>
      <c r="B2071" s="99" t="s">
        <v>4750</v>
      </c>
      <c r="C2071" s="83">
        <v>892160</v>
      </c>
      <c r="D2071" s="83">
        <v>892160</v>
      </c>
    </row>
    <row r="2072" spans="1:4" ht="28" outlineLevel="3" x14ac:dyDescent="0.35">
      <c r="A2072" s="82" t="s">
        <v>3812</v>
      </c>
      <c r="B2072" s="99" t="s">
        <v>4750</v>
      </c>
      <c r="C2072" s="83">
        <v>1456356</v>
      </c>
      <c r="D2072" s="83">
        <v>1456356</v>
      </c>
    </row>
    <row r="2073" spans="1:4" ht="28" outlineLevel="3" x14ac:dyDescent="0.35">
      <c r="A2073" s="82" t="s">
        <v>3812</v>
      </c>
      <c r="B2073" s="99" t="s">
        <v>4750</v>
      </c>
      <c r="C2073" s="83">
        <v>2337575</v>
      </c>
      <c r="D2073" s="83">
        <v>2337575</v>
      </c>
    </row>
    <row r="2074" spans="1:4" ht="28" outlineLevel="3" x14ac:dyDescent="0.35">
      <c r="A2074" s="82" t="s">
        <v>1867</v>
      </c>
      <c r="B2074" s="99" t="s">
        <v>4750</v>
      </c>
      <c r="C2074" s="83">
        <v>389435</v>
      </c>
      <c r="D2074" s="83">
        <v>389435</v>
      </c>
    </row>
    <row r="2075" spans="1:4" ht="28" outlineLevel="2" x14ac:dyDescent="0.35">
      <c r="A2075" s="82" t="s">
        <v>1869</v>
      </c>
      <c r="B2075" s="99" t="s">
        <v>4750</v>
      </c>
      <c r="C2075" s="83">
        <v>1452235</v>
      </c>
      <c r="D2075" s="83">
        <v>1452235</v>
      </c>
    </row>
    <row r="2076" spans="1:4" ht="28" outlineLevel="3" x14ac:dyDescent="0.35">
      <c r="A2076" s="82" t="s">
        <v>1847</v>
      </c>
      <c r="B2076" s="99" t="s">
        <v>4750</v>
      </c>
      <c r="C2076" s="83">
        <v>503646</v>
      </c>
      <c r="D2076" s="83">
        <v>503646</v>
      </c>
    </row>
    <row r="2077" spans="1:4" ht="28" outlineLevel="3" x14ac:dyDescent="0.35">
      <c r="A2077" s="82" t="s">
        <v>1862</v>
      </c>
      <c r="B2077" s="99" t="s">
        <v>4750</v>
      </c>
      <c r="C2077" s="83">
        <v>924805</v>
      </c>
      <c r="D2077" s="83">
        <v>924805</v>
      </c>
    </row>
    <row r="2078" spans="1:4" ht="28" outlineLevel="3" x14ac:dyDescent="0.35">
      <c r="A2078" s="82" t="s">
        <v>1849</v>
      </c>
      <c r="B2078" s="99" t="s">
        <v>4750</v>
      </c>
      <c r="C2078" s="83">
        <v>1127000</v>
      </c>
      <c r="D2078" s="83">
        <v>1127000</v>
      </c>
    </row>
    <row r="2079" spans="1:4" ht="28" outlineLevel="2" x14ac:dyDescent="0.35">
      <c r="A2079" s="82" t="s">
        <v>1849</v>
      </c>
      <c r="B2079" s="99" t="s">
        <v>4750</v>
      </c>
      <c r="C2079" s="83">
        <v>170544</v>
      </c>
      <c r="D2079" s="83">
        <v>170544</v>
      </c>
    </row>
    <row r="2080" spans="1:4" ht="28" outlineLevel="1" x14ac:dyDescent="0.35">
      <c r="A2080" s="82" t="s">
        <v>1859</v>
      </c>
      <c r="B2080" s="99" t="s">
        <v>4750</v>
      </c>
      <c r="C2080" s="83">
        <v>577500</v>
      </c>
      <c r="D2080" s="83">
        <v>577500</v>
      </c>
    </row>
    <row r="2081" spans="1:4" ht="28" outlineLevel="3" x14ac:dyDescent="0.35">
      <c r="A2081" s="82" t="s">
        <v>1865</v>
      </c>
      <c r="B2081" s="99" t="s">
        <v>4750</v>
      </c>
      <c r="C2081" s="83">
        <v>257400</v>
      </c>
      <c r="D2081" s="83">
        <v>257400</v>
      </c>
    </row>
    <row r="2082" spans="1:4" ht="28" outlineLevel="3" x14ac:dyDescent="0.35">
      <c r="A2082" s="82" t="s">
        <v>1868</v>
      </c>
      <c r="B2082" s="99" t="s">
        <v>4750</v>
      </c>
      <c r="C2082" s="83">
        <v>725935</v>
      </c>
      <c r="D2082" s="83">
        <v>725935</v>
      </c>
    </row>
    <row r="2083" spans="1:4" ht="28" outlineLevel="3" x14ac:dyDescent="0.35">
      <c r="A2083" s="82" t="s">
        <v>1872</v>
      </c>
      <c r="B2083" s="99" t="s">
        <v>4750</v>
      </c>
      <c r="C2083" s="83">
        <v>228435</v>
      </c>
      <c r="D2083" s="83">
        <v>228435</v>
      </c>
    </row>
    <row r="2084" spans="1:4" ht="28" outlineLevel="3" x14ac:dyDescent="0.35">
      <c r="A2084" s="82" t="s">
        <v>857</v>
      </c>
      <c r="B2084" s="99" t="s">
        <v>4750</v>
      </c>
      <c r="C2084" s="83">
        <v>549789</v>
      </c>
      <c r="D2084" s="83">
        <v>549789</v>
      </c>
    </row>
    <row r="2085" spans="1:4" outlineLevel="3" x14ac:dyDescent="0.35">
      <c r="A2085" s="82"/>
      <c r="B2085" s="221" t="s">
        <v>4629</v>
      </c>
      <c r="C2085" s="96">
        <v>80243798</v>
      </c>
      <c r="D2085" s="96">
        <v>80243798</v>
      </c>
    </row>
    <row r="2086" spans="1:4" outlineLevel="3" x14ac:dyDescent="0.35">
      <c r="A2086" s="216" t="s">
        <v>4715</v>
      </c>
      <c r="B2086" s="222" t="s">
        <v>4632</v>
      </c>
      <c r="C2086" s="217">
        <v>389278597</v>
      </c>
      <c r="D2086" s="217">
        <v>389278597</v>
      </c>
    </row>
    <row r="2087" spans="1:4" outlineLevel="3" x14ac:dyDescent="0.35">
      <c r="A2087" s="216"/>
      <c r="B2087" s="222"/>
      <c r="C2087" s="217"/>
      <c r="D2087" s="217"/>
    </row>
    <row r="2088" spans="1:4" outlineLevel="3" x14ac:dyDescent="0.35">
      <c r="A2088" s="218" t="s">
        <v>4751</v>
      </c>
      <c r="B2088" s="222"/>
      <c r="C2088" s="217"/>
      <c r="D2088" s="217"/>
    </row>
    <row r="2089" spans="1:4" ht="28" outlineLevel="3" x14ac:dyDescent="0.35">
      <c r="A2089" s="82" t="s">
        <v>635</v>
      </c>
      <c r="B2089" s="99" t="s">
        <v>4752</v>
      </c>
      <c r="C2089" s="83">
        <v>2164234</v>
      </c>
      <c r="D2089" s="83">
        <v>2164234</v>
      </c>
    </row>
    <row r="2090" spans="1:4" ht="28" outlineLevel="3" x14ac:dyDescent="0.35">
      <c r="A2090" s="82" t="s">
        <v>638</v>
      </c>
      <c r="B2090" s="99" t="s">
        <v>4752</v>
      </c>
      <c r="C2090" s="83">
        <v>717163</v>
      </c>
      <c r="D2090" s="83">
        <v>717163</v>
      </c>
    </row>
    <row r="2091" spans="1:4" ht="28" outlineLevel="3" x14ac:dyDescent="0.35">
      <c r="A2091" s="82" t="s">
        <v>2640</v>
      </c>
      <c r="B2091" s="99" t="s">
        <v>4752</v>
      </c>
      <c r="C2091" s="83">
        <v>7110179</v>
      </c>
      <c r="D2091" s="83">
        <v>7110179</v>
      </c>
    </row>
    <row r="2092" spans="1:4" ht="28" outlineLevel="3" x14ac:dyDescent="0.35">
      <c r="A2092" s="82" t="s">
        <v>2641</v>
      </c>
      <c r="B2092" s="99" t="s">
        <v>4752</v>
      </c>
      <c r="C2092" s="83">
        <v>5686966</v>
      </c>
      <c r="D2092" s="83">
        <v>5686966</v>
      </c>
    </row>
    <row r="2093" spans="1:4" ht="28" outlineLevel="3" x14ac:dyDescent="0.35">
      <c r="A2093" s="82" t="s">
        <v>2642</v>
      </c>
      <c r="B2093" s="99" t="s">
        <v>4752</v>
      </c>
      <c r="C2093" s="83">
        <v>1042076</v>
      </c>
      <c r="D2093" s="83">
        <v>1042076</v>
      </c>
    </row>
    <row r="2094" spans="1:4" ht="28" outlineLevel="3" x14ac:dyDescent="0.35">
      <c r="A2094" s="82" t="s">
        <v>2643</v>
      </c>
      <c r="B2094" s="99" t="s">
        <v>4752</v>
      </c>
      <c r="C2094" s="83">
        <v>1238201</v>
      </c>
      <c r="D2094" s="83">
        <v>1238201</v>
      </c>
    </row>
    <row r="2095" spans="1:4" ht="28" outlineLevel="3" x14ac:dyDescent="0.35">
      <c r="A2095" s="82" t="s">
        <v>2644</v>
      </c>
      <c r="B2095" s="99" t="s">
        <v>4752</v>
      </c>
      <c r="C2095" s="83">
        <v>6914054</v>
      </c>
      <c r="D2095" s="83">
        <v>6914054</v>
      </c>
    </row>
    <row r="2096" spans="1:4" ht="28" outlineLevel="3" x14ac:dyDescent="0.35">
      <c r="A2096" s="82" t="s">
        <v>2645</v>
      </c>
      <c r="B2096" s="99" t="s">
        <v>4752</v>
      </c>
      <c r="C2096" s="83">
        <v>4656684</v>
      </c>
      <c r="D2096" s="83">
        <v>4656684</v>
      </c>
    </row>
    <row r="2097" spans="1:4" ht="28" outlineLevel="3" x14ac:dyDescent="0.35">
      <c r="A2097" s="82" t="s">
        <v>2646</v>
      </c>
      <c r="B2097" s="99" t="s">
        <v>4752</v>
      </c>
      <c r="C2097" s="83">
        <v>1198976</v>
      </c>
      <c r="D2097" s="83">
        <v>1198976</v>
      </c>
    </row>
    <row r="2098" spans="1:4" ht="28" outlineLevel="3" x14ac:dyDescent="0.35">
      <c r="A2098" s="82" t="s">
        <v>2647</v>
      </c>
      <c r="B2098" s="99" t="s">
        <v>4752</v>
      </c>
      <c r="C2098" s="83">
        <v>2672527</v>
      </c>
      <c r="D2098" s="83">
        <v>2672527</v>
      </c>
    </row>
    <row r="2099" spans="1:4" ht="28" outlineLevel="3" x14ac:dyDescent="0.35">
      <c r="A2099" s="82" t="s">
        <v>647</v>
      </c>
      <c r="B2099" s="99" t="s">
        <v>4752</v>
      </c>
      <c r="C2099" s="83">
        <v>1434326</v>
      </c>
      <c r="D2099" s="83">
        <v>1434326</v>
      </c>
    </row>
    <row r="2100" spans="1:4" ht="28" outlineLevel="3" x14ac:dyDescent="0.35">
      <c r="A2100" s="82" t="s">
        <v>2648</v>
      </c>
      <c r="B2100" s="99" t="s">
        <v>4752</v>
      </c>
      <c r="C2100" s="83">
        <v>1434326</v>
      </c>
      <c r="D2100" s="83">
        <v>1434326</v>
      </c>
    </row>
    <row r="2101" spans="1:4" ht="28" outlineLevel="3" x14ac:dyDescent="0.35">
      <c r="A2101" s="82" t="s">
        <v>3815</v>
      </c>
      <c r="B2101" s="99" t="s">
        <v>4752</v>
      </c>
      <c r="C2101" s="83">
        <v>1512776</v>
      </c>
      <c r="D2101" s="83">
        <v>1512776</v>
      </c>
    </row>
    <row r="2102" spans="1:4" ht="28" outlineLevel="3" x14ac:dyDescent="0.35">
      <c r="A2102" s="82" t="s">
        <v>2650</v>
      </c>
      <c r="B2102" s="99" t="s">
        <v>4752</v>
      </c>
      <c r="C2102" s="83">
        <v>4302978</v>
      </c>
      <c r="D2102" s="83">
        <v>4302978</v>
      </c>
    </row>
    <row r="2103" spans="1:4" ht="28" outlineLevel="3" x14ac:dyDescent="0.35">
      <c r="A2103" s="82" t="s">
        <v>2651</v>
      </c>
      <c r="B2103" s="99" t="s">
        <v>4752</v>
      </c>
      <c r="C2103" s="83">
        <v>1042076</v>
      </c>
      <c r="D2103" s="83">
        <v>1042076</v>
      </c>
    </row>
    <row r="2104" spans="1:4" ht="28" outlineLevel="3" x14ac:dyDescent="0.35">
      <c r="A2104" s="82" t="s">
        <v>2652</v>
      </c>
      <c r="B2104" s="99" t="s">
        <v>4752</v>
      </c>
      <c r="C2104" s="83">
        <v>4891353</v>
      </c>
      <c r="D2104" s="83">
        <v>4891353</v>
      </c>
    </row>
    <row r="2105" spans="1:4" ht="28" outlineLevel="3" x14ac:dyDescent="0.35">
      <c r="A2105" s="82" t="s">
        <v>2653</v>
      </c>
      <c r="B2105" s="99" t="s">
        <v>4752</v>
      </c>
      <c r="C2105" s="83">
        <v>1955364</v>
      </c>
      <c r="D2105" s="83">
        <v>1955364</v>
      </c>
    </row>
    <row r="2106" spans="1:4" ht="28" outlineLevel="3" x14ac:dyDescent="0.35">
      <c r="A2106" s="82" t="s">
        <v>2654</v>
      </c>
      <c r="B2106" s="99" t="s">
        <v>4752</v>
      </c>
      <c r="C2106" s="83">
        <v>2868652</v>
      </c>
      <c r="D2106" s="83">
        <v>2868652</v>
      </c>
    </row>
    <row r="2107" spans="1:4" ht="28" outlineLevel="3" x14ac:dyDescent="0.35">
      <c r="A2107" s="82" t="s">
        <v>2655</v>
      </c>
      <c r="B2107" s="99" t="s">
        <v>4752</v>
      </c>
      <c r="C2107" s="83">
        <v>2151489</v>
      </c>
      <c r="D2107" s="83">
        <v>2151489</v>
      </c>
    </row>
    <row r="2108" spans="1:4" ht="28" outlineLevel="3" x14ac:dyDescent="0.35">
      <c r="A2108" s="82" t="s">
        <v>657</v>
      </c>
      <c r="B2108" s="99" t="s">
        <v>4752</v>
      </c>
      <c r="C2108" s="83">
        <v>2378529</v>
      </c>
      <c r="D2108" s="83">
        <v>2378529</v>
      </c>
    </row>
    <row r="2109" spans="1:4" ht="28" outlineLevel="3" x14ac:dyDescent="0.35">
      <c r="A2109" s="82" t="s">
        <v>658</v>
      </c>
      <c r="B2109" s="99" t="s">
        <v>4752</v>
      </c>
      <c r="C2109" s="83">
        <v>1355876</v>
      </c>
      <c r="D2109" s="83">
        <v>1355876</v>
      </c>
    </row>
    <row r="2110" spans="1:4" ht="28" outlineLevel="2" x14ac:dyDescent="0.35">
      <c r="A2110" s="82" t="s">
        <v>701</v>
      </c>
      <c r="B2110" s="99" t="s">
        <v>4752</v>
      </c>
      <c r="C2110" s="83">
        <v>1579063</v>
      </c>
      <c r="D2110" s="83">
        <v>1579063</v>
      </c>
    </row>
    <row r="2111" spans="1:4" ht="28" outlineLevel="1" x14ac:dyDescent="0.35">
      <c r="A2111" s="82" t="s">
        <v>2656</v>
      </c>
      <c r="B2111" s="99" t="s">
        <v>4752</v>
      </c>
      <c r="C2111" s="83">
        <v>6678714</v>
      </c>
      <c r="D2111" s="83">
        <v>6678714</v>
      </c>
    </row>
    <row r="2112" spans="1:4" ht="28" outlineLevel="3" x14ac:dyDescent="0.35">
      <c r="A2112" s="82" t="s">
        <v>662</v>
      </c>
      <c r="B2112" s="99" t="s">
        <v>4752</v>
      </c>
      <c r="C2112" s="83">
        <v>3805253</v>
      </c>
      <c r="D2112" s="83">
        <v>3805253</v>
      </c>
    </row>
    <row r="2113" spans="1:4" ht="28" outlineLevel="3" x14ac:dyDescent="0.35">
      <c r="A2113" s="82" t="s">
        <v>2657</v>
      </c>
      <c r="B2113" s="99" t="s">
        <v>4752</v>
      </c>
      <c r="C2113" s="83">
        <v>1238201</v>
      </c>
      <c r="D2113" s="83">
        <v>1238201</v>
      </c>
    </row>
    <row r="2114" spans="1:4" ht="28" outlineLevel="3" x14ac:dyDescent="0.35">
      <c r="A2114" s="82" t="s">
        <v>550</v>
      </c>
      <c r="B2114" s="99" t="s">
        <v>4752</v>
      </c>
      <c r="C2114" s="83">
        <v>1042076</v>
      </c>
      <c r="D2114" s="83">
        <v>1042076</v>
      </c>
    </row>
    <row r="2115" spans="1:4" ht="28" outlineLevel="3" x14ac:dyDescent="0.35">
      <c r="A2115" s="82" t="s">
        <v>693</v>
      </c>
      <c r="B2115" s="99" t="s">
        <v>4752</v>
      </c>
      <c r="C2115" s="83">
        <v>1591226</v>
      </c>
      <c r="D2115" s="83">
        <v>1591226</v>
      </c>
    </row>
    <row r="2116" spans="1:4" ht="28" outlineLevel="3" x14ac:dyDescent="0.35">
      <c r="A2116" s="82" t="s">
        <v>2658</v>
      </c>
      <c r="B2116" s="99" t="s">
        <v>4752</v>
      </c>
      <c r="C2116" s="83">
        <v>425356</v>
      </c>
      <c r="D2116" s="83">
        <v>425356</v>
      </c>
    </row>
    <row r="2117" spans="1:4" ht="28" outlineLevel="3" x14ac:dyDescent="0.35">
      <c r="A2117" s="82" t="s">
        <v>668</v>
      </c>
      <c r="B2117" s="99" t="s">
        <v>4752</v>
      </c>
      <c r="C2117" s="83">
        <v>717163</v>
      </c>
      <c r="D2117" s="83">
        <v>717163</v>
      </c>
    </row>
    <row r="2118" spans="1:4" ht="28" outlineLevel="3" x14ac:dyDescent="0.35">
      <c r="A2118" s="82" t="s">
        <v>2659</v>
      </c>
      <c r="B2118" s="99" t="s">
        <v>4752</v>
      </c>
      <c r="C2118" s="83">
        <v>2112264</v>
      </c>
      <c r="D2118" s="83">
        <v>2112264</v>
      </c>
    </row>
    <row r="2119" spans="1:4" ht="28" outlineLevel="3" x14ac:dyDescent="0.35">
      <c r="A2119" s="82" t="s">
        <v>2660</v>
      </c>
      <c r="B2119" s="99" t="s">
        <v>4752</v>
      </c>
      <c r="C2119" s="83">
        <v>3653152</v>
      </c>
      <c r="D2119" s="83">
        <v>3653152</v>
      </c>
    </row>
    <row r="2120" spans="1:4" ht="28" outlineLevel="3" x14ac:dyDescent="0.35">
      <c r="A2120" s="82" t="s">
        <v>2661</v>
      </c>
      <c r="B2120" s="99" t="s">
        <v>4752</v>
      </c>
      <c r="C2120" s="83">
        <v>2279481</v>
      </c>
      <c r="D2120" s="83">
        <v>2279481</v>
      </c>
    </row>
    <row r="2121" spans="1:4" ht="28" outlineLevel="3" x14ac:dyDescent="0.35">
      <c r="A2121" s="82" t="s">
        <v>2662</v>
      </c>
      <c r="B2121" s="99" t="s">
        <v>4752</v>
      </c>
      <c r="C2121" s="83">
        <v>717163</v>
      </c>
      <c r="D2121" s="83">
        <v>717163</v>
      </c>
    </row>
    <row r="2122" spans="1:4" ht="28" outlineLevel="3" x14ac:dyDescent="0.35">
      <c r="A2122" s="82" t="s">
        <v>2663</v>
      </c>
      <c r="B2122" s="99" t="s">
        <v>4752</v>
      </c>
      <c r="C2122" s="83">
        <v>990688</v>
      </c>
      <c r="D2122" s="83">
        <v>990688</v>
      </c>
    </row>
    <row r="2123" spans="1:4" ht="28" outlineLevel="3" x14ac:dyDescent="0.35">
      <c r="A2123" s="82" t="s">
        <v>704</v>
      </c>
      <c r="B2123" s="99" t="s">
        <v>4752</v>
      </c>
      <c r="C2123" s="83">
        <v>2868652</v>
      </c>
      <c r="D2123" s="83">
        <v>2868652</v>
      </c>
    </row>
    <row r="2124" spans="1:4" ht="28" outlineLevel="3" x14ac:dyDescent="0.35">
      <c r="A2124" s="82" t="s">
        <v>676</v>
      </c>
      <c r="B2124" s="99" t="s">
        <v>4752</v>
      </c>
      <c r="C2124" s="83">
        <v>2868652</v>
      </c>
      <c r="D2124" s="83">
        <v>2868652</v>
      </c>
    </row>
    <row r="2125" spans="1:4" ht="28" outlineLevel="3" x14ac:dyDescent="0.35">
      <c r="A2125" s="82" t="s">
        <v>675</v>
      </c>
      <c r="B2125" s="99" t="s">
        <v>4752</v>
      </c>
      <c r="C2125" s="83">
        <v>756388</v>
      </c>
      <c r="D2125" s="83">
        <v>756388</v>
      </c>
    </row>
    <row r="2126" spans="1:4" ht="28" outlineLevel="3" x14ac:dyDescent="0.35">
      <c r="A2126" s="82" t="s">
        <v>678</v>
      </c>
      <c r="B2126" s="99" t="s">
        <v>4752</v>
      </c>
      <c r="C2126" s="83">
        <v>1769752</v>
      </c>
      <c r="D2126" s="83">
        <v>1769752</v>
      </c>
    </row>
    <row r="2127" spans="1:4" ht="28" outlineLevel="3" x14ac:dyDescent="0.35">
      <c r="A2127" s="82" t="s">
        <v>2664</v>
      </c>
      <c r="B2127" s="99" t="s">
        <v>4752</v>
      </c>
      <c r="C2127" s="83">
        <v>1238201</v>
      </c>
      <c r="D2127" s="83">
        <v>1238201</v>
      </c>
    </row>
    <row r="2128" spans="1:4" ht="28" outlineLevel="3" x14ac:dyDescent="0.35">
      <c r="A2128" s="82" t="s">
        <v>2665</v>
      </c>
      <c r="B2128" s="99" t="s">
        <v>4752</v>
      </c>
      <c r="C2128" s="83">
        <v>1042076</v>
      </c>
      <c r="D2128" s="83">
        <v>1042076</v>
      </c>
    </row>
    <row r="2129" spans="1:4" ht="28" outlineLevel="3" x14ac:dyDescent="0.35">
      <c r="A2129" s="82" t="s">
        <v>2666</v>
      </c>
      <c r="B2129" s="99" t="s">
        <v>4752</v>
      </c>
      <c r="C2129" s="83">
        <v>1198976</v>
      </c>
      <c r="D2129" s="83">
        <v>1198976</v>
      </c>
    </row>
    <row r="2130" spans="1:4" ht="28" outlineLevel="3" x14ac:dyDescent="0.35">
      <c r="A2130" s="82" t="s">
        <v>2667</v>
      </c>
      <c r="B2130" s="99" t="s">
        <v>4752</v>
      </c>
      <c r="C2130" s="83">
        <v>3260902</v>
      </c>
      <c r="D2130" s="83">
        <v>3260902</v>
      </c>
    </row>
    <row r="2131" spans="1:4" ht="28" outlineLevel="3" x14ac:dyDescent="0.35">
      <c r="A2131" s="82" t="s">
        <v>2668</v>
      </c>
      <c r="B2131" s="99" t="s">
        <v>4752</v>
      </c>
      <c r="C2131" s="83">
        <v>1042076</v>
      </c>
      <c r="D2131" s="83">
        <v>1042076</v>
      </c>
    </row>
    <row r="2132" spans="1:4" ht="28" outlineLevel="3" x14ac:dyDescent="0.35">
      <c r="A2132" s="82" t="s">
        <v>2669</v>
      </c>
      <c r="B2132" s="99" t="s">
        <v>4752</v>
      </c>
      <c r="C2132" s="83">
        <v>1434326</v>
      </c>
      <c r="D2132" s="83">
        <v>1434326</v>
      </c>
    </row>
    <row r="2133" spans="1:4" ht="28" outlineLevel="3" x14ac:dyDescent="0.35">
      <c r="A2133" s="82" t="s">
        <v>663</v>
      </c>
      <c r="B2133" s="99" t="s">
        <v>4752</v>
      </c>
      <c r="C2133" s="83">
        <v>795613</v>
      </c>
      <c r="D2133" s="83">
        <v>795613</v>
      </c>
    </row>
    <row r="2134" spans="1:4" ht="28" outlineLevel="3" x14ac:dyDescent="0.35">
      <c r="A2134" s="82" t="s">
        <v>655</v>
      </c>
      <c r="B2134" s="99" t="s">
        <v>4752</v>
      </c>
      <c r="C2134" s="83">
        <v>1238201</v>
      </c>
      <c r="D2134" s="83">
        <v>1238201</v>
      </c>
    </row>
    <row r="2135" spans="1:4" ht="28" outlineLevel="3" x14ac:dyDescent="0.35">
      <c r="A2135" s="82" t="s">
        <v>2670</v>
      </c>
      <c r="B2135" s="99" t="s">
        <v>4752</v>
      </c>
      <c r="C2135" s="83">
        <v>677938</v>
      </c>
      <c r="D2135" s="83">
        <v>677938</v>
      </c>
    </row>
    <row r="2136" spans="1:4" ht="28" outlineLevel="3" x14ac:dyDescent="0.35">
      <c r="A2136" s="82" t="s">
        <v>681</v>
      </c>
      <c r="B2136" s="99" t="s">
        <v>4752</v>
      </c>
      <c r="C2136" s="83">
        <v>1669676</v>
      </c>
      <c r="D2136" s="83">
        <v>1669676</v>
      </c>
    </row>
    <row r="2137" spans="1:4" ht="28" outlineLevel="2" x14ac:dyDescent="0.35">
      <c r="A2137" s="82" t="s">
        <v>656</v>
      </c>
      <c r="B2137" s="99" t="s">
        <v>4752</v>
      </c>
      <c r="C2137" s="83">
        <v>1238201</v>
      </c>
      <c r="D2137" s="83">
        <v>1238201</v>
      </c>
    </row>
    <row r="2138" spans="1:4" outlineLevel="3" x14ac:dyDescent="0.35">
      <c r="A2138" s="216" t="s">
        <v>4751</v>
      </c>
      <c r="B2138" s="222" t="s">
        <v>4632</v>
      </c>
      <c r="C2138" s="217">
        <v>108658235</v>
      </c>
      <c r="D2138" s="217">
        <v>108658235</v>
      </c>
    </row>
    <row r="2139" spans="1:4" outlineLevel="3" x14ac:dyDescent="0.35">
      <c r="A2139" s="82"/>
      <c r="B2139" s="221"/>
      <c r="C2139" s="83"/>
      <c r="D2139" s="83"/>
    </row>
    <row r="2140" spans="1:4" outlineLevel="3" x14ac:dyDescent="0.35">
      <c r="A2140" s="218" t="s">
        <v>4654</v>
      </c>
      <c r="B2140" s="99"/>
      <c r="C2140" s="83"/>
      <c r="D2140" s="83"/>
    </row>
    <row r="2141" spans="1:4" outlineLevel="3" x14ac:dyDescent="0.35">
      <c r="A2141" s="82" t="s">
        <v>1876</v>
      </c>
      <c r="B2141" s="8" t="s">
        <v>4687</v>
      </c>
      <c r="C2141" s="83">
        <v>1512904</v>
      </c>
      <c r="D2141" s="83">
        <v>1512904</v>
      </c>
    </row>
    <row r="2142" spans="1:4" outlineLevel="3" x14ac:dyDescent="0.35">
      <c r="A2142" s="82" t="s">
        <v>1890</v>
      </c>
      <c r="B2142" s="8" t="s">
        <v>4687</v>
      </c>
      <c r="C2142" s="83">
        <v>352200</v>
      </c>
      <c r="D2142" s="83">
        <v>352200</v>
      </c>
    </row>
    <row r="2143" spans="1:4" outlineLevel="3" x14ac:dyDescent="0.35">
      <c r="A2143" s="82" t="s">
        <v>595</v>
      </c>
      <c r="B2143" s="8" t="s">
        <v>4687</v>
      </c>
      <c r="C2143" s="83">
        <v>173235</v>
      </c>
      <c r="D2143" s="83">
        <v>173235</v>
      </c>
    </row>
    <row r="2144" spans="1:4" outlineLevel="3" x14ac:dyDescent="0.35">
      <c r="A2144" s="82" t="s">
        <v>1887</v>
      </c>
      <c r="B2144" s="8" t="s">
        <v>4687</v>
      </c>
      <c r="C2144" s="83">
        <v>1142305</v>
      </c>
      <c r="D2144" s="83">
        <v>1142305</v>
      </c>
    </row>
    <row r="2145" spans="1:4" outlineLevel="3" x14ac:dyDescent="0.35">
      <c r="A2145" s="82" t="s">
        <v>1886</v>
      </c>
      <c r="B2145" s="8" t="s">
        <v>4687</v>
      </c>
      <c r="C2145" s="83">
        <v>219135</v>
      </c>
      <c r="D2145" s="83">
        <v>219135</v>
      </c>
    </row>
    <row r="2146" spans="1:4" outlineLevel="3" x14ac:dyDescent="0.35">
      <c r="A2146" s="82" t="s">
        <v>1881</v>
      </c>
      <c r="B2146" s="99" t="s">
        <v>4686</v>
      </c>
      <c r="C2146" s="83">
        <v>3117122</v>
      </c>
      <c r="D2146" s="83">
        <v>3117122</v>
      </c>
    </row>
    <row r="2147" spans="1:4" outlineLevel="3" x14ac:dyDescent="0.35">
      <c r="A2147" s="82" t="s">
        <v>1883</v>
      </c>
      <c r="B2147" s="99" t="s">
        <v>4686</v>
      </c>
      <c r="C2147" s="83">
        <v>3484576</v>
      </c>
      <c r="D2147" s="83">
        <v>3484576</v>
      </c>
    </row>
    <row r="2148" spans="1:4" outlineLevel="3" x14ac:dyDescent="0.35">
      <c r="A2148" s="82" t="s">
        <v>3816</v>
      </c>
      <c r="B2148" s="8" t="s">
        <v>4687</v>
      </c>
      <c r="C2148" s="83">
        <v>291620</v>
      </c>
      <c r="D2148" s="83">
        <v>291620</v>
      </c>
    </row>
    <row r="2149" spans="1:4" outlineLevel="3" x14ac:dyDescent="0.35">
      <c r="A2149" s="82" t="s">
        <v>1878</v>
      </c>
      <c r="B2149" s="8" t="s">
        <v>4687</v>
      </c>
      <c r="C2149" s="83">
        <v>237855</v>
      </c>
      <c r="D2149" s="83">
        <v>237855</v>
      </c>
    </row>
    <row r="2150" spans="1:4" outlineLevel="3" x14ac:dyDescent="0.35">
      <c r="A2150" s="82" t="s">
        <v>3817</v>
      </c>
      <c r="B2150" s="8" t="s">
        <v>4687</v>
      </c>
      <c r="C2150" s="83">
        <v>197633</v>
      </c>
      <c r="D2150" s="83">
        <v>197633</v>
      </c>
    </row>
    <row r="2151" spans="1:4" outlineLevel="3" x14ac:dyDescent="0.35">
      <c r="A2151" s="82" t="s">
        <v>1879</v>
      </c>
      <c r="B2151" s="8" t="s">
        <v>4687</v>
      </c>
      <c r="C2151" s="83">
        <v>268320</v>
      </c>
      <c r="D2151" s="83">
        <v>268320</v>
      </c>
    </row>
    <row r="2152" spans="1:4" outlineLevel="3" x14ac:dyDescent="0.35">
      <c r="A2152" s="82" t="s">
        <v>3818</v>
      </c>
      <c r="B2152" s="8" t="s">
        <v>4687</v>
      </c>
      <c r="C2152" s="83">
        <v>194615</v>
      </c>
      <c r="D2152" s="83">
        <v>194615</v>
      </c>
    </row>
    <row r="2153" spans="1:4" outlineLevel="3" x14ac:dyDescent="0.35">
      <c r="A2153" s="82" t="s">
        <v>1885</v>
      </c>
      <c r="B2153" s="8" t="s">
        <v>4687</v>
      </c>
      <c r="C2153" s="83">
        <v>262290</v>
      </c>
      <c r="D2153" s="83">
        <v>262290</v>
      </c>
    </row>
    <row r="2154" spans="1:4" outlineLevel="3" x14ac:dyDescent="0.35">
      <c r="A2154" s="82" t="s">
        <v>1880</v>
      </c>
      <c r="B2154" s="8" t="s">
        <v>4687</v>
      </c>
      <c r="C2154" s="83">
        <v>318570</v>
      </c>
      <c r="D2154" s="83">
        <v>318570</v>
      </c>
    </row>
    <row r="2155" spans="1:4" outlineLevel="3" x14ac:dyDescent="0.35">
      <c r="A2155" s="82" t="s">
        <v>3819</v>
      </c>
      <c r="B2155" s="8" t="s">
        <v>4687</v>
      </c>
      <c r="C2155" s="83">
        <v>130080</v>
      </c>
      <c r="D2155" s="83">
        <v>130080</v>
      </c>
    </row>
    <row r="2156" spans="1:4" outlineLevel="3" x14ac:dyDescent="0.35">
      <c r="A2156" s="82" t="s">
        <v>3820</v>
      </c>
      <c r="B2156" s="8" t="s">
        <v>4687</v>
      </c>
      <c r="C2156" s="83">
        <v>194615</v>
      </c>
      <c r="D2156" s="83">
        <v>194615</v>
      </c>
    </row>
    <row r="2157" spans="1:4" outlineLevel="3" x14ac:dyDescent="0.35">
      <c r="A2157" s="82" t="s">
        <v>270</v>
      </c>
      <c r="B2157" s="8" t="s">
        <v>4687</v>
      </c>
      <c r="C2157" s="83">
        <v>130080</v>
      </c>
      <c r="D2157" s="83">
        <v>130080</v>
      </c>
    </row>
    <row r="2158" spans="1:4" outlineLevel="3" x14ac:dyDescent="0.35">
      <c r="A2158" s="82" t="s">
        <v>1877</v>
      </c>
      <c r="B2158" s="8" t="s">
        <v>4687</v>
      </c>
      <c r="C2158" s="83">
        <v>71990</v>
      </c>
      <c r="D2158" s="83">
        <v>71990</v>
      </c>
    </row>
    <row r="2159" spans="1:4" outlineLevel="3" x14ac:dyDescent="0.35">
      <c r="A2159" s="82" t="s">
        <v>1882</v>
      </c>
      <c r="B2159" s="8" t="s">
        <v>4687</v>
      </c>
      <c r="C2159" s="83">
        <v>687040</v>
      </c>
      <c r="D2159" s="83">
        <v>687040</v>
      </c>
    </row>
    <row r="2160" spans="1:4" ht="16.899999999999999" customHeight="1" outlineLevel="3" x14ac:dyDescent="0.35">
      <c r="A2160" s="82" t="s">
        <v>1882</v>
      </c>
      <c r="B2160" s="8" t="s">
        <v>4687</v>
      </c>
      <c r="C2160" s="83">
        <v>163342</v>
      </c>
      <c r="D2160" s="83">
        <v>163342</v>
      </c>
    </row>
    <row r="2161" spans="1:4" outlineLevel="3" x14ac:dyDescent="0.35">
      <c r="A2161" s="82" t="s">
        <v>1889</v>
      </c>
      <c r="B2161" s="8" t="s">
        <v>4687</v>
      </c>
      <c r="C2161" s="83">
        <v>826040</v>
      </c>
      <c r="D2161" s="83">
        <v>826040</v>
      </c>
    </row>
    <row r="2162" spans="1:4" outlineLevel="3" x14ac:dyDescent="0.35">
      <c r="A2162" s="82" t="s">
        <v>1889</v>
      </c>
      <c r="B2162" s="8" t="s">
        <v>4687</v>
      </c>
      <c r="C2162" s="83">
        <v>160418</v>
      </c>
      <c r="D2162" s="83">
        <v>160418</v>
      </c>
    </row>
    <row r="2163" spans="1:4" outlineLevel="3" x14ac:dyDescent="0.35">
      <c r="A2163" s="82" t="s">
        <v>1892</v>
      </c>
      <c r="B2163" s="8" t="s">
        <v>4687</v>
      </c>
      <c r="C2163" s="83">
        <v>165933</v>
      </c>
      <c r="D2163" s="83">
        <v>165933</v>
      </c>
    </row>
    <row r="2164" spans="1:4" outlineLevel="3" x14ac:dyDescent="0.35">
      <c r="A2164" s="82" t="s">
        <v>3821</v>
      </c>
      <c r="B2164" s="8" t="s">
        <v>4687</v>
      </c>
      <c r="C2164" s="83">
        <v>126080</v>
      </c>
      <c r="D2164" s="83">
        <v>126080</v>
      </c>
    </row>
    <row r="2165" spans="1:4" outlineLevel="3" x14ac:dyDescent="0.35">
      <c r="A2165" s="216" t="s">
        <v>4654</v>
      </c>
      <c r="B2165" s="222" t="s">
        <v>4632</v>
      </c>
      <c r="C2165" s="217">
        <v>14427998</v>
      </c>
      <c r="D2165" s="217">
        <v>14427998</v>
      </c>
    </row>
    <row r="2166" spans="1:4" outlineLevel="3" x14ac:dyDescent="0.35">
      <c r="A2166" s="82"/>
      <c r="B2166" s="99"/>
      <c r="C2166" s="83"/>
      <c r="D2166" s="83"/>
    </row>
    <row r="2167" spans="1:4" outlineLevel="3" x14ac:dyDescent="0.35">
      <c r="A2167" s="84" t="s">
        <v>4656</v>
      </c>
      <c r="B2167" s="99"/>
      <c r="C2167" s="83"/>
      <c r="D2167" s="83"/>
    </row>
    <row r="2168" spans="1:4" outlineLevel="3" x14ac:dyDescent="0.35">
      <c r="A2168" s="82" t="s">
        <v>3635</v>
      </c>
      <c r="B2168" s="99" t="s">
        <v>1891</v>
      </c>
      <c r="C2168" s="83">
        <v>664424</v>
      </c>
      <c r="D2168" s="83">
        <v>664424</v>
      </c>
    </row>
    <row r="2169" spans="1:4" outlineLevel="3" x14ac:dyDescent="0.35">
      <c r="A2169" s="215" t="s">
        <v>4754</v>
      </c>
      <c r="B2169" s="221" t="s">
        <v>4629</v>
      </c>
      <c r="C2169" s="96">
        <v>664424</v>
      </c>
      <c r="D2169" s="96">
        <v>664424</v>
      </c>
    </row>
    <row r="2170" spans="1:4" outlineLevel="3" x14ac:dyDescent="0.35">
      <c r="A2170" s="215"/>
      <c r="B2170" s="221"/>
      <c r="C2170" s="96"/>
      <c r="D2170" s="96"/>
    </row>
    <row r="2171" spans="1:4" ht="32" outlineLevel="3" x14ac:dyDescent="0.35">
      <c r="A2171" s="82" t="s">
        <v>595</v>
      </c>
      <c r="B2171" s="8" t="s">
        <v>4780</v>
      </c>
      <c r="C2171" s="83">
        <v>607104</v>
      </c>
      <c r="D2171" s="83">
        <v>607104</v>
      </c>
    </row>
    <row r="2172" spans="1:4" ht="32" outlineLevel="3" x14ac:dyDescent="0.35">
      <c r="A2172" s="82" t="s">
        <v>1887</v>
      </c>
      <c r="B2172" s="8" t="s">
        <v>4780</v>
      </c>
      <c r="C2172" s="83">
        <v>585036</v>
      </c>
      <c r="D2172" s="83">
        <v>585036</v>
      </c>
    </row>
    <row r="2173" spans="1:4" ht="32" outlineLevel="3" x14ac:dyDescent="0.35">
      <c r="A2173" s="82" t="s">
        <v>1896</v>
      </c>
      <c r="B2173" s="8" t="s">
        <v>4780</v>
      </c>
      <c r="C2173" s="83">
        <v>804605</v>
      </c>
      <c r="D2173" s="83">
        <v>804605</v>
      </c>
    </row>
    <row r="2174" spans="1:4" ht="34.5" customHeight="1" outlineLevel="3" x14ac:dyDescent="0.35">
      <c r="A2174" s="82" t="s">
        <v>1893</v>
      </c>
      <c r="B2174" s="8" t="s">
        <v>4780</v>
      </c>
      <c r="C2174" s="83">
        <v>672396</v>
      </c>
      <c r="D2174" s="83">
        <v>672396</v>
      </c>
    </row>
    <row r="2175" spans="1:4" ht="32" outlineLevel="3" x14ac:dyDescent="0.35">
      <c r="A2175" s="82" t="s">
        <v>585</v>
      </c>
      <c r="B2175" s="8" t="s">
        <v>4780</v>
      </c>
      <c r="C2175" s="83">
        <v>1168797</v>
      </c>
      <c r="D2175" s="83">
        <v>1168797</v>
      </c>
    </row>
    <row r="2176" spans="1:4" ht="32" outlineLevel="3" x14ac:dyDescent="0.35">
      <c r="A2176" s="82" t="s">
        <v>585</v>
      </c>
      <c r="B2176" s="8" t="s">
        <v>4780</v>
      </c>
      <c r="C2176" s="83">
        <v>412164</v>
      </c>
      <c r="D2176" s="83">
        <v>412164</v>
      </c>
    </row>
    <row r="2177" spans="1:4" ht="32" outlineLevel="3" x14ac:dyDescent="0.35">
      <c r="A2177" s="82" t="s">
        <v>3822</v>
      </c>
      <c r="B2177" s="8" t="s">
        <v>4780</v>
      </c>
      <c r="C2177" s="83">
        <v>147353</v>
      </c>
      <c r="D2177" s="83">
        <v>147353</v>
      </c>
    </row>
    <row r="2178" spans="1:4" ht="32" outlineLevel="3" x14ac:dyDescent="0.35">
      <c r="A2178" s="82" t="s">
        <v>844</v>
      </c>
      <c r="B2178" s="8" t="s">
        <v>4780</v>
      </c>
      <c r="C2178" s="83">
        <v>2494079</v>
      </c>
      <c r="D2178" s="83">
        <v>2494079</v>
      </c>
    </row>
    <row r="2179" spans="1:4" ht="32" outlineLevel="3" x14ac:dyDescent="0.35">
      <c r="A2179" s="82" t="s">
        <v>1903</v>
      </c>
      <c r="B2179" s="8" t="s">
        <v>4780</v>
      </c>
      <c r="C2179" s="83">
        <v>454484</v>
      </c>
      <c r="D2179" s="83">
        <v>454484</v>
      </c>
    </row>
    <row r="2180" spans="1:4" ht="32" outlineLevel="3" x14ac:dyDescent="0.35">
      <c r="A2180" s="82" t="s">
        <v>1905</v>
      </c>
      <c r="B2180" s="8" t="s">
        <v>4780</v>
      </c>
      <c r="C2180" s="83">
        <v>2875656</v>
      </c>
      <c r="D2180" s="83">
        <v>2875656</v>
      </c>
    </row>
    <row r="2181" spans="1:4" ht="32" outlineLevel="3" x14ac:dyDescent="0.35">
      <c r="A2181" s="82" t="s">
        <v>1906</v>
      </c>
      <c r="B2181" s="8" t="s">
        <v>4780</v>
      </c>
      <c r="C2181" s="83">
        <v>617408</v>
      </c>
      <c r="D2181" s="83">
        <v>617408</v>
      </c>
    </row>
    <row r="2182" spans="1:4" ht="32" outlineLevel="3" x14ac:dyDescent="0.35">
      <c r="A2182" s="82" t="s">
        <v>582</v>
      </c>
      <c r="B2182" s="8" t="s">
        <v>4780</v>
      </c>
      <c r="C2182" s="83">
        <v>609851</v>
      </c>
      <c r="D2182" s="83">
        <v>609851</v>
      </c>
    </row>
    <row r="2183" spans="1:4" ht="32" outlineLevel="3" x14ac:dyDescent="0.35">
      <c r="A2183" s="82" t="s">
        <v>1895</v>
      </c>
      <c r="B2183" s="8" t="s">
        <v>4780</v>
      </c>
      <c r="C2183" s="83">
        <v>666946</v>
      </c>
      <c r="D2183" s="83">
        <v>666946</v>
      </c>
    </row>
    <row r="2184" spans="1:4" ht="32" outlineLevel="3" x14ac:dyDescent="0.35">
      <c r="A2184" s="82" t="s">
        <v>779</v>
      </c>
      <c r="B2184" s="8" t="s">
        <v>4780</v>
      </c>
      <c r="C2184" s="83">
        <v>585036</v>
      </c>
      <c r="D2184" s="83">
        <v>585036</v>
      </c>
    </row>
    <row r="2185" spans="1:4" ht="32" outlineLevel="3" x14ac:dyDescent="0.35">
      <c r="A2185" s="82" t="s">
        <v>1898</v>
      </c>
      <c r="B2185" s="8" t="s">
        <v>4780</v>
      </c>
      <c r="C2185" s="83">
        <v>230529</v>
      </c>
      <c r="D2185" s="83">
        <v>230529</v>
      </c>
    </row>
    <row r="2186" spans="1:4" ht="32" outlineLevel="3" x14ac:dyDescent="0.35">
      <c r="A2186" s="82" t="s">
        <v>1899</v>
      </c>
      <c r="B2186" s="8" t="s">
        <v>4780</v>
      </c>
      <c r="C2186" s="83">
        <v>868244</v>
      </c>
      <c r="D2186" s="83">
        <v>868244</v>
      </c>
    </row>
    <row r="2187" spans="1:4" ht="32" outlineLevel="3" x14ac:dyDescent="0.35">
      <c r="A2187" s="82" t="s">
        <v>1894</v>
      </c>
      <c r="B2187" s="8" t="s">
        <v>4780</v>
      </c>
      <c r="C2187" s="83">
        <v>1288054</v>
      </c>
      <c r="D2187" s="83">
        <v>1288054</v>
      </c>
    </row>
    <row r="2188" spans="1:4" ht="32" outlineLevel="3" x14ac:dyDescent="0.35">
      <c r="A2188" s="82" t="s">
        <v>1908</v>
      </c>
      <c r="B2188" s="8" t="s">
        <v>4780</v>
      </c>
      <c r="C2188" s="83">
        <v>610103</v>
      </c>
      <c r="D2188" s="83">
        <v>610103</v>
      </c>
    </row>
    <row r="2189" spans="1:4" ht="32" outlineLevel="3" x14ac:dyDescent="0.35">
      <c r="A2189" s="82" t="s">
        <v>1882</v>
      </c>
      <c r="B2189" s="8" t="s">
        <v>4780</v>
      </c>
      <c r="C2189" s="83">
        <v>597251</v>
      </c>
      <c r="D2189" s="83">
        <v>597251</v>
      </c>
    </row>
    <row r="2190" spans="1:4" ht="32" outlineLevel="3" x14ac:dyDescent="0.35">
      <c r="A2190" s="82" t="s">
        <v>578</v>
      </c>
      <c r="B2190" s="8" t="s">
        <v>4780</v>
      </c>
      <c r="C2190" s="83">
        <v>597251</v>
      </c>
      <c r="D2190" s="83">
        <v>597251</v>
      </c>
    </row>
    <row r="2191" spans="1:4" ht="32" outlineLevel="3" x14ac:dyDescent="0.35">
      <c r="A2191" s="82" t="s">
        <v>1897</v>
      </c>
      <c r="B2191" s="8" t="s">
        <v>4780</v>
      </c>
      <c r="C2191" s="83">
        <v>472809</v>
      </c>
      <c r="D2191" s="83">
        <v>472809</v>
      </c>
    </row>
    <row r="2192" spans="1:4" ht="32" outlineLevel="3" x14ac:dyDescent="0.35">
      <c r="A2192" s="82" t="s">
        <v>584</v>
      </c>
      <c r="B2192" s="8" t="s">
        <v>4780</v>
      </c>
      <c r="C2192" s="83">
        <v>1111262</v>
      </c>
      <c r="D2192" s="83">
        <v>1111262</v>
      </c>
    </row>
    <row r="2193" spans="1:4" ht="32" outlineLevel="3" x14ac:dyDescent="0.35">
      <c r="A2193" s="82" t="s">
        <v>1892</v>
      </c>
      <c r="B2193" s="8" t="s">
        <v>4780</v>
      </c>
      <c r="C2193" s="83">
        <v>3217549</v>
      </c>
      <c r="D2193" s="83">
        <v>3217549</v>
      </c>
    </row>
    <row r="2194" spans="1:4" ht="32" outlineLevel="3" x14ac:dyDescent="0.35">
      <c r="A2194" s="82" t="s">
        <v>3823</v>
      </c>
      <c r="B2194" s="8" t="s">
        <v>4780</v>
      </c>
      <c r="C2194" s="83">
        <v>975776</v>
      </c>
      <c r="D2194" s="83">
        <v>975776</v>
      </c>
    </row>
    <row r="2195" spans="1:4" ht="32" outlineLevel="3" x14ac:dyDescent="0.35">
      <c r="A2195" s="82" t="s">
        <v>3824</v>
      </c>
      <c r="B2195" s="8" t="s">
        <v>4780</v>
      </c>
      <c r="C2195" s="83">
        <v>585036</v>
      </c>
      <c r="D2195" s="83">
        <v>585036</v>
      </c>
    </row>
    <row r="2196" spans="1:4" ht="32" outlineLevel="3" x14ac:dyDescent="0.35">
      <c r="A2196" s="82" t="s">
        <v>1900</v>
      </c>
      <c r="B2196" s="8" t="s">
        <v>4780</v>
      </c>
      <c r="C2196" s="83">
        <v>4084713</v>
      </c>
      <c r="D2196" s="83">
        <v>4084713</v>
      </c>
    </row>
    <row r="2197" spans="1:4" outlineLevel="3" x14ac:dyDescent="0.35">
      <c r="A2197" s="215" t="s">
        <v>4755</v>
      </c>
      <c r="B2197" s="221" t="s">
        <v>4629</v>
      </c>
      <c r="C2197" s="219">
        <v>27339492</v>
      </c>
      <c r="D2197" s="96">
        <v>27339492</v>
      </c>
    </row>
    <row r="2198" spans="1:4" outlineLevel="3" x14ac:dyDescent="0.35">
      <c r="A2198" s="215"/>
      <c r="B2198" s="221"/>
      <c r="C2198" s="219"/>
      <c r="D2198" s="96"/>
    </row>
    <row r="2199" spans="1:4" outlineLevel="3" x14ac:dyDescent="0.35">
      <c r="A2199" s="82" t="s">
        <v>1912</v>
      </c>
      <c r="B2199" s="99" t="s">
        <v>1909</v>
      </c>
      <c r="C2199" s="83">
        <v>2194376</v>
      </c>
      <c r="D2199" s="83">
        <v>2194376</v>
      </c>
    </row>
    <row r="2200" spans="1:4" outlineLevel="3" x14ac:dyDescent="0.35">
      <c r="A2200" s="82" t="s">
        <v>1912</v>
      </c>
      <c r="B2200" s="99" t="s">
        <v>1909</v>
      </c>
      <c r="C2200" s="83">
        <v>155832</v>
      </c>
      <c r="D2200" s="83">
        <v>155832</v>
      </c>
    </row>
    <row r="2201" spans="1:4" outlineLevel="3" x14ac:dyDescent="0.35">
      <c r="A2201" s="82" t="s">
        <v>3825</v>
      </c>
      <c r="B2201" s="99" t="s">
        <v>1909</v>
      </c>
      <c r="C2201" s="83">
        <v>452400</v>
      </c>
      <c r="D2201" s="83">
        <v>452400</v>
      </c>
    </row>
    <row r="2202" spans="1:4" outlineLevel="3" x14ac:dyDescent="0.35">
      <c r="A2202" s="82" t="s">
        <v>3825</v>
      </c>
      <c r="B2202" s="99" t="s">
        <v>1909</v>
      </c>
      <c r="C2202" s="83">
        <v>27803</v>
      </c>
      <c r="D2202" s="83">
        <v>27803</v>
      </c>
    </row>
    <row r="2203" spans="1:4" outlineLevel="3" x14ac:dyDescent="0.35">
      <c r="A2203" s="82" t="s">
        <v>1918</v>
      </c>
      <c r="B2203" s="99" t="s">
        <v>1909</v>
      </c>
      <c r="C2203" s="83">
        <v>5610863</v>
      </c>
      <c r="D2203" s="83">
        <v>5610863</v>
      </c>
    </row>
    <row r="2204" spans="1:4" outlineLevel="3" x14ac:dyDescent="0.35">
      <c r="A2204" s="82" t="s">
        <v>1918</v>
      </c>
      <c r="B2204" s="99" t="s">
        <v>1909</v>
      </c>
      <c r="C2204" s="83">
        <v>33930</v>
      </c>
      <c r="D2204" s="83">
        <v>33930</v>
      </c>
    </row>
    <row r="2205" spans="1:4" outlineLevel="3" x14ac:dyDescent="0.35">
      <c r="A2205" s="82" t="s">
        <v>1918</v>
      </c>
      <c r="B2205" s="99" t="s">
        <v>1909</v>
      </c>
      <c r="C2205" s="83">
        <v>235560</v>
      </c>
      <c r="D2205" s="83">
        <v>235560</v>
      </c>
    </row>
    <row r="2206" spans="1:4" outlineLevel="3" x14ac:dyDescent="0.35">
      <c r="A2206" s="82" t="s">
        <v>3826</v>
      </c>
      <c r="B2206" s="99" t="s">
        <v>1909</v>
      </c>
      <c r="C2206" s="83">
        <v>39013</v>
      </c>
      <c r="D2206" s="83">
        <v>39013</v>
      </c>
    </row>
    <row r="2207" spans="1:4" outlineLevel="3" x14ac:dyDescent="0.35">
      <c r="A2207" s="82" t="s">
        <v>1914</v>
      </c>
      <c r="B2207" s="99" t="s">
        <v>1909</v>
      </c>
      <c r="C2207" s="83">
        <v>847068</v>
      </c>
      <c r="D2207" s="83">
        <v>847068</v>
      </c>
    </row>
    <row r="2208" spans="1:4" outlineLevel="3" x14ac:dyDescent="0.35">
      <c r="A2208" s="82" t="s">
        <v>1914</v>
      </c>
      <c r="B2208" s="99" t="s">
        <v>1909</v>
      </c>
      <c r="C2208" s="83">
        <v>36240</v>
      </c>
      <c r="D2208" s="83">
        <v>36240</v>
      </c>
    </row>
    <row r="2209" spans="1:4" outlineLevel="3" x14ac:dyDescent="0.35">
      <c r="A2209" s="82" t="s">
        <v>1923</v>
      </c>
      <c r="B2209" s="99" t="s">
        <v>1909</v>
      </c>
      <c r="C2209" s="83">
        <v>1174120</v>
      </c>
      <c r="D2209" s="83">
        <v>1174120</v>
      </c>
    </row>
    <row r="2210" spans="1:4" outlineLevel="3" x14ac:dyDescent="0.35">
      <c r="A2210" s="82" t="s">
        <v>1923</v>
      </c>
      <c r="B2210" s="99" t="s">
        <v>1909</v>
      </c>
      <c r="C2210" s="83">
        <v>2160</v>
      </c>
      <c r="D2210" s="83">
        <v>2160</v>
      </c>
    </row>
    <row r="2211" spans="1:4" outlineLevel="3" x14ac:dyDescent="0.35">
      <c r="A2211" s="82" t="s">
        <v>3827</v>
      </c>
      <c r="B2211" s="99" t="s">
        <v>1909</v>
      </c>
      <c r="C2211" s="83">
        <v>76104</v>
      </c>
      <c r="D2211" s="83">
        <v>76104</v>
      </c>
    </row>
    <row r="2212" spans="1:4" outlineLevel="3" x14ac:dyDescent="0.35">
      <c r="A2212" s="82" t="s">
        <v>1911</v>
      </c>
      <c r="B2212" s="99" t="s">
        <v>1909</v>
      </c>
      <c r="C2212" s="83">
        <v>1545367</v>
      </c>
      <c r="D2212" s="83">
        <v>1545367</v>
      </c>
    </row>
    <row r="2213" spans="1:4" outlineLevel="3" x14ac:dyDescent="0.35">
      <c r="A2213" s="82" t="s">
        <v>1911</v>
      </c>
      <c r="B2213" s="99" t="s">
        <v>1909</v>
      </c>
      <c r="C2213" s="83">
        <v>90600</v>
      </c>
      <c r="D2213" s="83">
        <v>90600</v>
      </c>
    </row>
    <row r="2214" spans="1:4" outlineLevel="3" x14ac:dyDescent="0.35">
      <c r="A2214" s="82" t="s">
        <v>1913</v>
      </c>
      <c r="B2214" s="99" t="s">
        <v>1909</v>
      </c>
      <c r="C2214" s="83">
        <v>1379534</v>
      </c>
      <c r="D2214" s="83">
        <v>1379534</v>
      </c>
    </row>
    <row r="2215" spans="1:4" outlineLevel="3" x14ac:dyDescent="0.35">
      <c r="A2215" s="82" t="s">
        <v>1913</v>
      </c>
      <c r="B2215" s="99" t="s">
        <v>1909</v>
      </c>
      <c r="C2215" s="83">
        <v>90600</v>
      </c>
      <c r="D2215" s="83">
        <v>90600</v>
      </c>
    </row>
    <row r="2216" spans="1:4" outlineLevel="3" x14ac:dyDescent="0.35">
      <c r="A2216" s="82" t="s">
        <v>1922</v>
      </c>
      <c r="B2216" s="99" t="s">
        <v>1909</v>
      </c>
      <c r="C2216" s="83">
        <v>1144388</v>
      </c>
      <c r="D2216" s="83">
        <v>1144388</v>
      </c>
    </row>
    <row r="2217" spans="1:4" outlineLevel="3" x14ac:dyDescent="0.35">
      <c r="A2217" s="82" t="s">
        <v>1922</v>
      </c>
      <c r="B2217" s="99" t="s">
        <v>1909</v>
      </c>
      <c r="C2217" s="83">
        <v>72480</v>
      </c>
      <c r="D2217" s="83">
        <v>72480</v>
      </c>
    </row>
    <row r="2218" spans="1:4" outlineLevel="3" x14ac:dyDescent="0.35">
      <c r="A2218" s="82" t="s">
        <v>1924</v>
      </c>
      <c r="B2218" s="99" t="s">
        <v>1909</v>
      </c>
      <c r="C2218" s="83">
        <v>2252012</v>
      </c>
      <c r="D2218" s="83">
        <v>2252012</v>
      </c>
    </row>
    <row r="2219" spans="1:4" outlineLevel="3" x14ac:dyDescent="0.35">
      <c r="A2219" s="82" t="s">
        <v>1924</v>
      </c>
      <c r="B2219" s="99" t="s">
        <v>1909</v>
      </c>
      <c r="C2219" s="83">
        <v>76104</v>
      </c>
      <c r="D2219" s="83">
        <v>76104</v>
      </c>
    </row>
    <row r="2220" spans="1:4" outlineLevel="3" x14ac:dyDescent="0.35">
      <c r="A2220" s="82" t="s">
        <v>712</v>
      </c>
      <c r="B2220" s="99" t="s">
        <v>1909</v>
      </c>
      <c r="C2220" s="83">
        <v>624628</v>
      </c>
      <c r="D2220" s="83">
        <v>624628</v>
      </c>
    </row>
    <row r="2221" spans="1:4" outlineLevel="3" x14ac:dyDescent="0.35">
      <c r="A2221" s="82" t="s">
        <v>712</v>
      </c>
      <c r="B2221" s="99" t="s">
        <v>1909</v>
      </c>
      <c r="C2221" s="83">
        <v>28992</v>
      </c>
      <c r="D2221" s="83">
        <v>28992</v>
      </c>
    </row>
    <row r="2222" spans="1:4" outlineLevel="3" x14ac:dyDescent="0.35">
      <c r="A2222" s="82" t="s">
        <v>1910</v>
      </c>
      <c r="B2222" s="99" t="s">
        <v>1909</v>
      </c>
      <c r="C2222" s="83">
        <v>1144388</v>
      </c>
      <c r="D2222" s="83">
        <v>1144388</v>
      </c>
    </row>
    <row r="2223" spans="1:4" outlineLevel="3" x14ac:dyDescent="0.35">
      <c r="A2223" s="82" t="s">
        <v>1910</v>
      </c>
      <c r="B2223" s="99" t="s">
        <v>1909</v>
      </c>
      <c r="C2223" s="83">
        <v>72480</v>
      </c>
      <c r="D2223" s="83">
        <v>72480</v>
      </c>
    </row>
    <row r="2224" spans="1:4" outlineLevel="3" x14ac:dyDescent="0.35">
      <c r="A2224" s="82" t="s">
        <v>1910</v>
      </c>
      <c r="B2224" s="99" t="s">
        <v>1909</v>
      </c>
      <c r="C2224" s="83">
        <v>49765</v>
      </c>
      <c r="D2224" s="83">
        <v>49765</v>
      </c>
    </row>
    <row r="2225" spans="1:4" outlineLevel="3" x14ac:dyDescent="0.35">
      <c r="A2225" s="82" t="s">
        <v>1915</v>
      </c>
      <c r="B2225" s="99" t="s">
        <v>1909</v>
      </c>
      <c r="C2225" s="83">
        <v>1113992</v>
      </c>
      <c r="D2225" s="83">
        <v>1113992</v>
      </c>
    </row>
    <row r="2226" spans="1:4" outlineLevel="3" x14ac:dyDescent="0.35">
      <c r="A2226" s="82" t="s">
        <v>1915</v>
      </c>
      <c r="B2226" s="99" t="s">
        <v>1909</v>
      </c>
      <c r="C2226" s="83">
        <v>61608</v>
      </c>
      <c r="D2226" s="83">
        <v>61608</v>
      </c>
    </row>
    <row r="2227" spans="1:4" outlineLevel="3" x14ac:dyDescent="0.35">
      <c r="A2227" s="82" t="s">
        <v>1921</v>
      </c>
      <c r="B2227" s="99" t="s">
        <v>1909</v>
      </c>
      <c r="C2227" s="83">
        <v>2516286</v>
      </c>
      <c r="D2227" s="83">
        <v>2516286</v>
      </c>
    </row>
    <row r="2228" spans="1:4" outlineLevel="3" x14ac:dyDescent="0.35">
      <c r="A2228" s="82" t="s">
        <v>1921</v>
      </c>
      <c r="B2228" s="99" t="s">
        <v>1909</v>
      </c>
      <c r="C2228" s="83">
        <v>146545</v>
      </c>
      <c r="D2228" s="83">
        <v>146545</v>
      </c>
    </row>
    <row r="2229" spans="1:4" outlineLevel="3" x14ac:dyDescent="0.35">
      <c r="A2229" s="82" t="s">
        <v>1921</v>
      </c>
      <c r="B2229" s="99" t="s">
        <v>1909</v>
      </c>
      <c r="C2229" s="83">
        <v>130464</v>
      </c>
      <c r="D2229" s="83">
        <v>130464</v>
      </c>
    </row>
    <row r="2230" spans="1:4" outlineLevel="3" x14ac:dyDescent="0.35">
      <c r="A2230" s="82" t="s">
        <v>1926</v>
      </c>
      <c r="B2230" s="99" t="s">
        <v>1909</v>
      </c>
      <c r="C2230" s="83">
        <v>1084924</v>
      </c>
      <c r="D2230" s="83">
        <v>1084924</v>
      </c>
    </row>
    <row r="2231" spans="1:4" outlineLevel="3" x14ac:dyDescent="0.35">
      <c r="A2231" s="82" t="s">
        <v>1926</v>
      </c>
      <c r="B2231" s="99" t="s">
        <v>1909</v>
      </c>
      <c r="C2231" s="83">
        <v>65232</v>
      </c>
      <c r="D2231" s="83">
        <v>65232</v>
      </c>
    </row>
    <row r="2232" spans="1:4" outlineLevel="3" x14ac:dyDescent="0.35">
      <c r="A2232" s="82" t="s">
        <v>584</v>
      </c>
      <c r="B2232" s="99" t="s">
        <v>1909</v>
      </c>
      <c r="C2232" s="83">
        <v>574964</v>
      </c>
      <c r="D2232" s="83">
        <v>574964</v>
      </c>
    </row>
    <row r="2233" spans="1:4" outlineLevel="3" x14ac:dyDescent="0.35">
      <c r="A2233" s="82" t="s">
        <v>584</v>
      </c>
      <c r="B2233" s="99" t="s">
        <v>1909</v>
      </c>
      <c r="C2233" s="83">
        <v>21744</v>
      </c>
      <c r="D2233" s="83">
        <v>21744</v>
      </c>
    </row>
    <row r="2234" spans="1:4" outlineLevel="3" x14ac:dyDescent="0.35">
      <c r="A2234" s="82" t="s">
        <v>1927</v>
      </c>
      <c r="B2234" s="99" t="s">
        <v>1909</v>
      </c>
      <c r="C2234" s="83">
        <v>995728</v>
      </c>
      <c r="D2234" s="83">
        <v>995728</v>
      </c>
    </row>
    <row r="2235" spans="1:4" outlineLevel="3" x14ac:dyDescent="0.35">
      <c r="A2235" s="82" t="s">
        <v>1927</v>
      </c>
      <c r="B2235" s="99" t="s">
        <v>1909</v>
      </c>
      <c r="C2235" s="83">
        <v>54360</v>
      </c>
      <c r="D2235" s="83">
        <v>54360</v>
      </c>
    </row>
    <row r="2236" spans="1:4" outlineLevel="3" x14ac:dyDescent="0.35">
      <c r="A2236" s="82" t="s">
        <v>1892</v>
      </c>
      <c r="B2236" s="99" t="s">
        <v>1909</v>
      </c>
      <c r="C2236" s="83">
        <v>835604</v>
      </c>
      <c r="D2236" s="83">
        <v>835604</v>
      </c>
    </row>
    <row r="2237" spans="1:4" outlineLevel="3" x14ac:dyDescent="0.35">
      <c r="A2237" s="82" t="s">
        <v>1892</v>
      </c>
      <c r="B2237" s="99" t="s">
        <v>1909</v>
      </c>
      <c r="C2237" s="83">
        <v>28992</v>
      </c>
      <c r="D2237" s="83">
        <v>28992</v>
      </c>
    </row>
    <row r="2238" spans="1:4" ht="16.149999999999999" customHeight="1" outlineLevel="3" x14ac:dyDescent="0.35">
      <c r="A2238" s="82" t="s">
        <v>1900</v>
      </c>
      <c r="B2238" s="99" t="s">
        <v>1909</v>
      </c>
      <c r="C2238" s="83">
        <v>835604</v>
      </c>
      <c r="D2238" s="83">
        <v>835604</v>
      </c>
    </row>
    <row r="2239" spans="1:4" outlineLevel="3" x14ac:dyDescent="0.35">
      <c r="A2239" s="82" t="s">
        <v>1900</v>
      </c>
      <c r="B2239" s="99" t="s">
        <v>1909</v>
      </c>
      <c r="C2239" s="83">
        <v>28992</v>
      </c>
      <c r="D2239" s="83">
        <v>28992</v>
      </c>
    </row>
    <row r="2240" spans="1:4" outlineLevel="3" x14ac:dyDescent="0.35">
      <c r="A2240" s="82" t="s">
        <v>1900</v>
      </c>
      <c r="B2240" s="99" t="s">
        <v>1909</v>
      </c>
      <c r="C2240" s="83">
        <v>28992</v>
      </c>
      <c r="D2240" s="83">
        <v>28992</v>
      </c>
    </row>
    <row r="2241" spans="1:4" outlineLevel="3" x14ac:dyDescent="0.35">
      <c r="A2241" s="82" t="s">
        <v>3828</v>
      </c>
      <c r="B2241" s="99" t="s">
        <v>1909</v>
      </c>
      <c r="C2241" s="83">
        <v>611228</v>
      </c>
      <c r="D2241" s="83">
        <v>611228</v>
      </c>
    </row>
    <row r="2242" spans="1:4" outlineLevel="3" x14ac:dyDescent="0.35">
      <c r="A2242" s="82" t="s">
        <v>1916</v>
      </c>
      <c r="B2242" s="99" t="s">
        <v>1909</v>
      </c>
      <c r="C2242" s="83">
        <v>22610</v>
      </c>
      <c r="D2242" s="83">
        <v>22610</v>
      </c>
    </row>
    <row r="2243" spans="1:4" outlineLevel="3" x14ac:dyDescent="0.35">
      <c r="A2243" s="82" t="s">
        <v>1916</v>
      </c>
      <c r="B2243" s="99" t="s">
        <v>1909</v>
      </c>
      <c r="C2243" s="83">
        <v>863848</v>
      </c>
      <c r="D2243" s="83">
        <v>863848</v>
      </c>
    </row>
    <row r="2244" spans="1:4" outlineLevel="3" x14ac:dyDescent="0.35">
      <c r="A2244" s="82" t="s">
        <v>1916</v>
      </c>
      <c r="B2244" s="99" t="s">
        <v>1909</v>
      </c>
      <c r="C2244" s="83">
        <v>32616</v>
      </c>
      <c r="D2244" s="83">
        <v>32616</v>
      </c>
    </row>
    <row r="2245" spans="1:4" outlineLevel="3" x14ac:dyDescent="0.35">
      <c r="A2245" s="82" t="s">
        <v>1917</v>
      </c>
      <c r="B2245" s="99" t="s">
        <v>1909</v>
      </c>
      <c r="C2245" s="83">
        <v>724002</v>
      </c>
      <c r="D2245" s="83">
        <v>724002</v>
      </c>
    </row>
    <row r="2246" spans="1:4" outlineLevel="3" x14ac:dyDescent="0.35">
      <c r="A2246" s="82" t="s">
        <v>1917</v>
      </c>
      <c r="B2246" s="99" t="s">
        <v>1909</v>
      </c>
      <c r="C2246" s="83">
        <v>140570</v>
      </c>
      <c r="D2246" s="83">
        <v>140570</v>
      </c>
    </row>
    <row r="2247" spans="1:4" outlineLevel="3" x14ac:dyDescent="0.35">
      <c r="A2247" s="82" t="s">
        <v>1917</v>
      </c>
      <c r="B2247" s="99" t="s">
        <v>1909</v>
      </c>
      <c r="C2247" s="83">
        <v>32616</v>
      </c>
      <c r="D2247" s="83">
        <v>32616</v>
      </c>
    </row>
    <row r="2248" spans="1:4" outlineLevel="3" x14ac:dyDescent="0.35">
      <c r="A2248" s="82" t="s">
        <v>1919</v>
      </c>
      <c r="B2248" s="99" t="s">
        <v>1909</v>
      </c>
      <c r="C2248" s="83">
        <v>877604</v>
      </c>
      <c r="D2248" s="83">
        <v>877604</v>
      </c>
    </row>
    <row r="2249" spans="1:4" ht="14.5" customHeight="1" outlineLevel="3" x14ac:dyDescent="0.35">
      <c r="A2249" s="82" t="s">
        <v>1919</v>
      </c>
      <c r="B2249" s="99" t="s">
        <v>1909</v>
      </c>
      <c r="C2249" s="83">
        <v>28992</v>
      </c>
      <c r="D2249" s="83">
        <v>28992</v>
      </c>
    </row>
    <row r="2250" spans="1:4" outlineLevel="3" x14ac:dyDescent="0.35">
      <c r="A2250" s="82" t="s">
        <v>1920</v>
      </c>
      <c r="B2250" s="99" t="s">
        <v>1909</v>
      </c>
      <c r="C2250" s="83">
        <v>1382244</v>
      </c>
      <c r="D2250" s="83">
        <v>1382244</v>
      </c>
    </row>
    <row r="2251" spans="1:4" outlineLevel="3" x14ac:dyDescent="0.35">
      <c r="A2251" s="82" t="s">
        <v>1920</v>
      </c>
      <c r="B2251" s="99" t="s">
        <v>1909</v>
      </c>
      <c r="C2251" s="83">
        <v>24165</v>
      </c>
      <c r="D2251" s="83">
        <v>24165</v>
      </c>
    </row>
    <row r="2252" spans="1:4" outlineLevel="3" x14ac:dyDescent="0.35">
      <c r="A2252" s="82" t="s">
        <v>1920</v>
      </c>
      <c r="B2252" s="99" t="s">
        <v>1909</v>
      </c>
      <c r="C2252" s="83">
        <v>101472</v>
      </c>
      <c r="D2252" s="83">
        <v>101472</v>
      </c>
    </row>
    <row r="2253" spans="1:4" outlineLevel="3" x14ac:dyDescent="0.35">
      <c r="A2253" s="82" t="s">
        <v>1925</v>
      </c>
      <c r="B2253" s="99" t="s">
        <v>1909</v>
      </c>
      <c r="C2253" s="83">
        <v>995728</v>
      </c>
      <c r="D2253" s="83">
        <v>995728</v>
      </c>
    </row>
    <row r="2254" spans="1:4" outlineLevel="3" x14ac:dyDescent="0.35">
      <c r="A2254" s="82" t="s">
        <v>1925</v>
      </c>
      <c r="B2254" s="99" t="s">
        <v>1909</v>
      </c>
      <c r="C2254" s="83">
        <v>180350</v>
      </c>
      <c r="D2254" s="83">
        <v>180350</v>
      </c>
    </row>
    <row r="2255" spans="1:4" outlineLevel="3" x14ac:dyDescent="0.35">
      <c r="A2255" s="82" t="s">
        <v>1925</v>
      </c>
      <c r="B2255" s="99" t="s">
        <v>1909</v>
      </c>
      <c r="C2255" s="83">
        <v>54360</v>
      </c>
      <c r="D2255" s="83">
        <v>54360</v>
      </c>
    </row>
    <row r="2256" spans="1:4" outlineLevel="3" x14ac:dyDescent="0.35">
      <c r="A2256" s="215" t="s">
        <v>4658</v>
      </c>
      <c r="B2256" s="221" t="s">
        <v>4629</v>
      </c>
      <c r="C2256" s="219">
        <v>34053243</v>
      </c>
      <c r="D2256" s="96">
        <v>34053243</v>
      </c>
    </row>
    <row r="2257" spans="1:4" outlineLevel="3" x14ac:dyDescent="0.35">
      <c r="A2257" s="224" t="s">
        <v>4656</v>
      </c>
      <c r="B2257" s="222" t="s">
        <v>4632</v>
      </c>
      <c r="C2257" s="225">
        <v>62057159</v>
      </c>
      <c r="D2257" s="225">
        <v>62057159</v>
      </c>
    </row>
    <row r="2258" spans="1:4" outlineLevel="3" x14ac:dyDescent="0.35">
      <c r="A2258" s="224"/>
      <c r="B2258" s="222"/>
      <c r="C2258" s="225"/>
      <c r="D2258" s="225"/>
    </row>
    <row r="2259" spans="1:4" outlineLevel="3" x14ac:dyDescent="0.35">
      <c r="A2259" s="226" t="s">
        <v>4660</v>
      </c>
      <c r="B2259" s="222"/>
      <c r="C2259" s="225"/>
      <c r="D2259" s="225"/>
    </row>
    <row r="2260" spans="1:4" outlineLevel="2" x14ac:dyDescent="0.35">
      <c r="A2260" s="82" t="s">
        <v>1933</v>
      </c>
      <c r="B2260" s="99" t="s">
        <v>4632</v>
      </c>
      <c r="C2260" s="83">
        <v>835484</v>
      </c>
      <c r="D2260" s="83">
        <v>835484</v>
      </c>
    </row>
    <row r="2261" spans="1:4" outlineLevel="1" x14ac:dyDescent="0.35">
      <c r="A2261" s="82" t="s">
        <v>359</v>
      </c>
      <c r="B2261" s="99" t="s">
        <v>1928</v>
      </c>
      <c r="C2261" s="83">
        <v>272080</v>
      </c>
      <c r="D2261" s="83">
        <v>272080</v>
      </c>
    </row>
    <row r="2262" spans="1:4" x14ac:dyDescent="0.35">
      <c r="A2262" s="82" t="s">
        <v>1932</v>
      </c>
      <c r="B2262" s="99" t="s">
        <v>1928</v>
      </c>
      <c r="C2262" s="83">
        <v>210000</v>
      </c>
      <c r="D2262" s="83">
        <v>210000</v>
      </c>
    </row>
    <row r="2263" spans="1:4" x14ac:dyDescent="0.35">
      <c r="A2263" s="82" t="s">
        <v>1931</v>
      </c>
      <c r="B2263" s="99" t="s">
        <v>1928</v>
      </c>
      <c r="C2263" s="83">
        <v>927792</v>
      </c>
      <c r="D2263" s="83">
        <v>927792</v>
      </c>
    </row>
    <row r="2264" spans="1:4" x14ac:dyDescent="0.35">
      <c r="A2264" s="215" t="s">
        <v>4673</v>
      </c>
      <c r="B2264" s="221" t="s">
        <v>4629</v>
      </c>
      <c r="C2264" s="96">
        <v>2245356</v>
      </c>
      <c r="D2264" s="96">
        <v>2245356</v>
      </c>
    </row>
    <row r="2265" spans="1:4" x14ac:dyDescent="0.35">
      <c r="A2265" s="215"/>
      <c r="B2265" s="221"/>
      <c r="C2265" s="96"/>
      <c r="D2265" s="96"/>
    </row>
    <row r="2266" spans="1:4" x14ac:dyDescent="0.35">
      <c r="A2266" s="82" t="s">
        <v>1937</v>
      </c>
      <c r="B2266" s="99" t="s">
        <v>1935</v>
      </c>
      <c r="C2266" s="83">
        <v>602275</v>
      </c>
      <c r="D2266" s="83">
        <v>602275</v>
      </c>
    </row>
    <row r="2267" spans="1:4" x14ac:dyDescent="0.35">
      <c r="A2267" s="82" t="s">
        <v>1938</v>
      </c>
      <c r="B2267" s="99" t="s">
        <v>1935</v>
      </c>
      <c r="C2267" s="83">
        <v>247670</v>
      </c>
      <c r="D2267" s="83">
        <v>247670</v>
      </c>
    </row>
    <row r="2268" spans="1:4" x14ac:dyDescent="0.35">
      <c r="A2268" s="82" t="s">
        <v>1943</v>
      </c>
      <c r="B2268" s="99" t="s">
        <v>1935</v>
      </c>
      <c r="C2268" s="83">
        <v>743010</v>
      </c>
      <c r="D2268" s="83">
        <v>743010</v>
      </c>
    </row>
    <row r="2269" spans="1:4" x14ac:dyDescent="0.35">
      <c r="A2269" s="82" t="s">
        <v>1936</v>
      </c>
      <c r="B2269" s="99" t="s">
        <v>1935</v>
      </c>
      <c r="C2269" s="83">
        <v>869954</v>
      </c>
      <c r="D2269" s="83">
        <v>869954</v>
      </c>
    </row>
    <row r="2270" spans="1:4" x14ac:dyDescent="0.35">
      <c r="A2270" s="82" t="s">
        <v>1941</v>
      </c>
      <c r="B2270" s="99" t="s">
        <v>1935</v>
      </c>
      <c r="C2270" s="83">
        <v>454058</v>
      </c>
      <c r="D2270" s="83">
        <v>454058</v>
      </c>
    </row>
    <row r="2271" spans="1:4" x14ac:dyDescent="0.35">
      <c r="A2271" s="82" t="s">
        <v>1942</v>
      </c>
      <c r="B2271" s="99" t="s">
        <v>1935</v>
      </c>
      <c r="C2271" s="83">
        <v>325050</v>
      </c>
      <c r="D2271" s="83">
        <v>325050</v>
      </c>
    </row>
    <row r="2272" spans="1:4" x14ac:dyDescent="0.35">
      <c r="A2272" s="82" t="s">
        <v>1940</v>
      </c>
      <c r="B2272" s="99" t="s">
        <v>1935</v>
      </c>
      <c r="C2272" s="83">
        <v>268307</v>
      </c>
      <c r="D2272" s="83">
        <v>268307</v>
      </c>
    </row>
    <row r="2273" spans="1:4" x14ac:dyDescent="0.35">
      <c r="A2273" s="82" t="s">
        <v>1944</v>
      </c>
      <c r="B2273" s="99" t="s">
        <v>1935</v>
      </c>
      <c r="C2273" s="83">
        <v>103197</v>
      </c>
      <c r="D2273" s="83">
        <v>103197</v>
      </c>
    </row>
    <row r="2274" spans="1:4" x14ac:dyDescent="0.35">
      <c r="A2274" s="82" t="s">
        <v>1939</v>
      </c>
      <c r="B2274" s="99" t="s">
        <v>1935</v>
      </c>
      <c r="C2274" s="83">
        <v>354605</v>
      </c>
      <c r="D2274" s="83">
        <v>354605</v>
      </c>
    </row>
    <row r="2275" spans="1:4" x14ac:dyDescent="0.35">
      <c r="A2275" s="82" t="s">
        <v>1945</v>
      </c>
      <c r="B2275" s="99" t="s">
        <v>1935</v>
      </c>
      <c r="C2275" s="83">
        <v>956880</v>
      </c>
      <c r="D2275" s="83">
        <v>956880</v>
      </c>
    </row>
    <row r="2276" spans="1:4" x14ac:dyDescent="0.35">
      <c r="A2276" s="82" t="s">
        <v>1897</v>
      </c>
      <c r="B2276" s="99" t="s">
        <v>1935</v>
      </c>
      <c r="C2276" s="83">
        <v>227029</v>
      </c>
      <c r="D2276" s="83">
        <v>227029</v>
      </c>
    </row>
    <row r="2277" spans="1:4" x14ac:dyDescent="0.35">
      <c r="A2277" s="82" t="s">
        <v>1934</v>
      </c>
      <c r="B2277" s="99" t="s">
        <v>1935</v>
      </c>
      <c r="C2277" s="83">
        <v>354605</v>
      </c>
      <c r="D2277" s="83">
        <v>354605</v>
      </c>
    </row>
    <row r="2278" spans="1:4" x14ac:dyDescent="0.35">
      <c r="A2278" s="84" t="s">
        <v>4756</v>
      </c>
      <c r="B2278" s="221" t="s">
        <v>4629</v>
      </c>
      <c r="C2278" s="219">
        <v>5506640</v>
      </c>
      <c r="D2278" s="96">
        <v>5506640</v>
      </c>
    </row>
    <row r="2279" spans="1:4" x14ac:dyDescent="0.35">
      <c r="A2279" s="84"/>
      <c r="B2279" s="221"/>
      <c r="C2279" s="219"/>
      <c r="D2279" s="96"/>
    </row>
    <row r="2280" spans="1:4" x14ac:dyDescent="0.35">
      <c r="A2280" s="82" t="s">
        <v>1946</v>
      </c>
      <c r="B2280" s="99" t="s">
        <v>1947</v>
      </c>
      <c r="C2280" s="83">
        <v>929704</v>
      </c>
      <c r="D2280" s="83">
        <v>929704</v>
      </c>
    </row>
    <row r="2281" spans="1:4" x14ac:dyDescent="0.35">
      <c r="A2281" s="82" t="s">
        <v>1948</v>
      </c>
      <c r="B2281" s="99" t="s">
        <v>1947</v>
      </c>
      <c r="C2281" s="83">
        <v>800000</v>
      </c>
      <c r="D2281" s="83">
        <v>800000</v>
      </c>
    </row>
    <row r="2282" spans="1:4" x14ac:dyDescent="0.35">
      <c r="A2282" s="82" t="s">
        <v>1949</v>
      </c>
      <c r="B2282" s="99" t="s">
        <v>1947</v>
      </c>
      <c r="C2282" s="83">
        <v>645688</v>
      </c>
      <c r="D2282" s="83">
        <v>645688</v>
      </c>
    </row>
    <row r="2283" spans="1:4" x14ac:dyDescent="0.35">
      <c r="A2283" s="215" t="s">
        <v>4757</v>
      </c>
      <c r="B2283" s="221" t="s">
        <v>4632</v>
      </c>
      <c r="C2283" s="219">
        <v>2375392</v>
      </c>
      <c r="D2283" s="96">
        <v>2375392</v>
      </c>
    </row>
    <row r="2284" spans="1:4" x14ac:dyDescent="0.35">
      <c r="A2284" s="215"/>
      <c r="B2284" s="221"/>
      <c r="C2284" s="219"/>
      <c r="D2284" s="96"/>
    </row>
    <row r="2285" spans="1:4" x14ac:dyDescent="0.35">
      <c r="A2285" s="82" t="s">
        <v>1938</v>
      </c>
      <c r="B2285" s="99" t="s">
        <v>1950</v>
      </c>
      <c r="C2285" s="83">
        <v>275520</v>
      </c>
      <c r="D2285" s="83">
        <v>275520</v>
      </c>
    </row>
    <row r="2286" spans="1:4" x14ac:dyDescent="0.35">
      <c r="A2286" s="82" t="s">
        <v>1943</v>
      </c>
      <c r="B2286" s="99" t="s">
        <v>1950</v>
      </c>
      <c r="C2286" s="83">
        <v>3526656</v>
      </c>
      <c r="D2286" s="83">
        <v>3526656</v>
      </c>
    </row>
    <row r="2287" spans="1:4" x14ac:dyDescent="0.35">
      <c r="A2287" s="82" t="s">
        <v>1936</v>
      </c>
      <c r="B2287" s="99" t="s">
        <v>1950</v>
      </c>
      <c r="C2287" s="83">
        <v>2510000</v>
      </c>
      <c r="D2287" s="83">
        <v>2510000</v>
      </c>
    </row>
    <row r="2288" spans="1:4" x14ac:dyDescent="0.35">
      <c r="A2288" s="82" t="s">
        <v>954</v>
      </c>
      <c r="B2288" s="99" t="s">
        <v>1950</v>
      </c>
      <c r="C2288" s="83">
        <v>371400</v>
      </c>
      <c r="D2288" s="83">
        <v>371400</v>
      </c>
    </row>
    <row r="2289" spans="1:4" x14ac:dyDescent="0.35">
      <c r="A2289" s="82" t="s">
        <v>3829</v>
      </c>
      <c r="B2289" s="99" t="s">
        <v>1950</v>
      </c>
      <c r="C2289" s="83">
        <v>275520</v>
      </c>
      <c r="D2289" s="83">
        <v>275520</v>
      </c>
    </row>
    <row r="2290" spans="1:4" x14ac:dyDescent="0.35">
      <c r="A2290" s="82" t="s">
        <v>1878</v>
      </c>
      <c r="B2290" s="99" t="s">
        <v>1950</v>
      </c>
      <c r="C2290" s="83">
        <v>660550</v>
      </c>
      <c r="D2290" s="83">
        <v>660550</v>
      </c>
    </row>
    <row r="2291" spans="1:4" x14ac:dyDescent="0.35">
      <c r="A2291" s="82" t="s">
        <v>1953</v>
      </c>
      <c r="B2291" s="99" t="s">
        <v>1950</v>
      </c>
      <c r="C2291" s="83">
        <v>1020550</v>
      </c>
      <c r="D2291" s="83">
        <v>1020550</v>
      </c>
    </row>
    <row r="2292" spans="1:4" x14ac:dyDescent="0.35">
      <c r="A2292" s="82" t="s">
        <v>1941</v>
      </c>
      <c r="B2292" s="99" t="s">
        <v>1950</v>
      </c>
      <c r="C2292" s="83">
        <v>1771250</v>
      </c>
      <c r="D2292" s="83">
        <v>1771250</v>
      </c>
    </row>
    <row r="2293" spans="1:4" x14ac:dyDescent="0.35">
      <c r="A2293" s="82" t="s">
        <v>1945</v>
      </c>
      <c r="B2293" s="99" t="s">
        <v>1950</v>
      </c>
      <c r="C2293" s="83">
        <v>4132930</v>
      </c>
      <c r="D2293" s="83">
        <v>4132930</v>
      </c>
    </row>
    <row r="2294" spans="1:4" x14ac:dyDescent="0.35">
      <c r="A2294" s="82" t="s">
        <v>1945</v>
      </c>
      <c r="B2294" s="99" t="s">
        <v>1950</v>
      </c>
      <c r="C2294" s="83">
        <v>2325577</v>
      </c>
      <c r="D2294" s="83">
        <v>2325577</v>
      </c>
    </row>
    <row r="2295" spans="1:4" x14ac:dyDescent="0.35">
      <c r="A2295" s="82" t="s">
        <v>1945</v>
      </c>
      <c r="B2295" s="99" t="s">
        <v>1950</v>
      </c>
      <c r="C2295" s="83">
        <v>137606</v>
      </c>
      <c r="D2295" s="83">
        <v>137606</v>
      </c>
    </row>
    <row r="2296" spans="1:4" x14ac:dyDescent="0.35">
      <c r="A2296" s="82" t="s">
        <v>1945</v>
      </c>
      <c r="B2296" s="99" t="s">
        <v>1950</v>
      </c>
      <c r="C2296" s="83">
        <v>118070</v>
      </c>
      <c r="D2296" s="83">
        <v>118070</v>
      </c>
    </row>
    <row r="2297" spans="1:4" x14ac:dyDescent="0.35">
      <c r="A2297" s="82" t="s">
        <v>1934</v>
      </c>
      <c r="B2297" s="99" t="s">
        <v>1950</v>
      </c>
      <c r="C2297" s="83">
        <v>469040</v>
      </c>
      <c r="D2297" s="83">
        <v>469040</v>
      </c>
    </row>
    <row r="2298" spans="1:4" x14ac:dyDescent="0.35">
      <c r="A2298" s="82" t="s">
        <v>1955</v>
      </c>
      <c r="B2298" s="99" t="s">
        <v>1950</v>
      </c>
      <c r="C2298" s="83">
        <v>1493637</v>
      </c>
      <c r="D2298" s="83">
        <v>1493637</v>
      </c>
    </row>
    <row r="2299" spans="1:4" x14ac:dyDescent="0.35">
      <c r="A2299" s="82" t="s">
        <v>3830</v>
      </c>
      <c r="B2299" s="99" t="s">
        <v>1950</v>
      </c>
      <c r="C2299" s="83">
        <v>196800</v>
      </c>
      <c r="D2299" s="83">
        <v>196800</v>
      </c>
    </row>
    <row r="2300" spans="1:4" x14ac:dyDescent="0.35">
      <c r="A2300" s="82" t="s">
        <v>3823</v>
      </c>
      <c r="B2300" s="99" t="s">
        <v>1950</v>
      </c>
      <c r="C2300" s="83">
        <v>2307690</v>
      </c>
      <c r="D2300" s="83">
        <v>2307690</v>
      </c>
    </row>
    <row r="2301" spans="1:4" x14ac:dyDescent="0.35">
      <c r="A2301" s="82" t="s">
        <v>1952</v>
      </c>
      <c r="B2301" s="99" t="s">
        <v>1950</v>
      </c>
      <c r="C2301" s="83">
        <v>417300</v>
      </c>
      <c r="D2301" s="83">
        <v>417300</v>
      </c>
    </row>
    <row r="2302" spans="1:4" x14ac:dyDescent="0.35">
      <c r="A2302" s="82" t="s">
        <v>1954</v>
      </c>
      <c r="B2302" s="99" t="s">
        <v>1950</v>
      </c>
      <c r="C2302" s="83">
        <v>1821700</v>
      </c>
      <c r="D2302" s="83">
        <v>1821700</v>
      </c>
    </row>
    <row r="2303" spans="1:4" x14ac:dyDescent="0.35">
      <c r="A2303" s="215" t="s">
        <v>4758</v>
      </c>
      <c r="B2303" s="221" t="s">
        <v>4629</v>
      </c>
      <c r="C2303" s="219">
        <v>23831796</v>
      </c>
      <c r="D2303" s="96">
        <v>23831796</v>
      </c>
    </row>
    <row r="2304" spans="1:4" x14ac:dyDescent="0.35">
      <c r="A2304" s="215"/>
      <c r="B2304" s="221"/>
      <c r="C2304" s="219"/>
      <c r="D2304" s="96"/>
    </row>
    <row r="2305" spans="1:4" x14ac:dyDescent="0.35">
      <c r="A2305" s="82" t="s">
        <v>1938</v>
      </c>
      <c r="B2305" s="99" t="s">
        <v>1957</v>
      </c>
      <c r="C2305" s="83">
        <v>602275</v>
      </c>
      <c r="D2305" s="83">
        <v>602275</v>
      </c>
    </row>
    <row r="2306" spans="1:4" x14ac:dyDescent="0.35">
      <c r="A2306" s="82" t="s">
        <v>1943</v>
      </c>
      <c r="B2306" s="99" t="s">
        <v>1957</v>
      </c>
      <c r="C2306" s="83">
        <v>1987578</v>
      </c>
      <c r="D2306" s="83">
        <v>1987578</v>
      </c>
    </row>
    <row r="2307" spans="1:4" x14ac:dyDescent="0.35">
      <c r="A2307" s="82" t="s">
        <v>1963</v>
      </c>
      <c r="B2307" s="99" t="s">
        <v>1957</v>
      </c>
      <c r="C2307" s="83">
        <v>354605</v>
      </c>
      <c r="D2307" s="83">
        <v>354605</v>
      </c>
    </row>
    <row r="2308" spans="1:4" x14ac:dyDescent="0.35">
      <c r="A2308" s="82" t="s">
        <v>1959</v>
      </c>
      <c r="B2308" s="99" t="s">
        <v>1957</v>
      </c>
      <c r="C2308" s="83">
        <v>602275</v>
      </c>
      <c r="D2308" s="83">
        <v>602275</v>
      </c>
    </row>
    <row r="2309" spans="1:4" x14ac:dyDescent="0.35">
      <c r="A2309" s="82" t="s">
        <v>1960</v>
      </c>
      <c r="B2309" s="99" t="s">
        <v>1957</v>
      </c>
      <c r="C2309" s="83">
        <v>602275</v>
      </c>
      <c r="D2309" s="83">
        <v>602275</v>
      </c>
    </row>
    <row r="2310" spans="1:4" x14ac:dyDescent="0.35">
      <c r="A2310" s="82" t="s">
        <v>1936</v>
      </c>
      <c r="B2310" s="99" t="s">
        <v>1957</v>
      </c>
      <c r="C2310" s="83">
        <v>990680</v>
      </c>
      <c r="D2310" s="83">
        <v>990680</v>
      </c>
    </row>
    <row r="2311" spans="1:4" x14ac:dyDescent="0.35">
      <c r="A2311" s="82" t="s">
        <v>954</v>
      </c>
      <c r="B2311" s="99" t="s">
        <v>1957</v>
      </c>
      <c r="C2311" s="83">
        <v>495340</v>
      </c>
      <c r="D2311" s="83">
        <v>495340</v>
      </c>
    </row>
    <row r="2312" spans="1:4" x14ac:dyDescent="0.35">
      <c r="A2312" s="82" t="s">
        <v>3829</v>
      </c>
      <c r="B2312" s="99" t="s">
        <v>1957</v>
      </c>
      <c r="C2312" s="83">
        <v>354605</v>
      </c>
      <c r="D2312" s="83">
        <v>354605</v>
      </c>
    </row>
    <row r="2313" spans="1:4" x14ac:dyDescent="0.35">
      <c r="A2313" s="82" t="s">
        <v>1878</v>
      </c>
      <c r="B2313" s="99" t="s">
        <v>1957</v>
      </c>
      <c r="C2313" s="83">
        <v>247670</v>
      </c>
      <c r="D2313" s="83">
        <v>247670</v>
      </c>
    </row>
    <row r="2314" spans="1:4" x14ac:dyDescent="0.35">
      <c r="A2314" s="82" t="s">
        <v>577</v>
      </c>
      <c r="B2314" s="99" t="s">
        <v>1957</v>
      </c>
      <c r="C2314" s="83">
        <v>384266</v>
      </c>
      <c r="D2314" s="83">
        <v>384266</v>
      </c>
    </row>
    <row r="2315" spans="1:4" x14ac:dyDescent="0.35">
      <c r="A2315" s="82" t="s">
        <v>1941</v>
      </c>
      <c r="B2315" s="99" t="s">
        <v>1957</v>
      </c>
      <c r="C2315" s="83">
        <v>247670</v>
      </c>
      <c r="D2315" s="83">
        <v>247670</v>
      </c>
    </row>
    <row r="2316" spans="1:4" x14ac:dyDescent="0.35">
      <c r="A2316" s="82" t="s">
        <v>1942</v>
      </c>
      <c r="B2316" s="99" t="s">
        <v>1957</v>
      </c>
      <c r="C2316" s="83">
        <v>743010</v>
      </c>
      <c r="D2316" s="83">
        <v>743010</v>
      </c>
    </row>
    <row r="2317" spans="1:4" x14ac:dyDescent="0.35">
      <c r="A2317" s="82" t="s">
        <v>1940</v>
      </c>
      <c r="B2317" s="99" t="s">
        <v>1957</v>
      </c>
      <c r="C2317" s="83">
        <v>560997</v>
      </c>
      <c r="D2317" s="83">
        <v>560997</v>
      </c>
    </row>
    <row r="2318" spans="1:4" x14ac:dyDescent="0.35">
      <c r="A2318" s="82" t="s">
        <v>1944</v>
      </c>
      <c r="B2318" s="99" t="s">
        <v>1957</v>
      </c>
      <c r="C2318" s="83">
        <v>247670</v>
      </c>
      <c r="D2318" s="83">
        <v>247670</v>
      </c>
    </row>
    <row r="2319" spans="1:4" x14ac:dyDescent="0.35">
      <c r="A2319" s="82" t="s">
        <v>1939</v>
      </c>
      <c r="B2319" s="99" t="s">
        <v>1957</v>
      </c>
      <c r="C2319" s="83">
        <v>247670</v>
      </c>
      <c r="D2319" s="83">
        <v>247670</v>
      </c>
    </row>
    <row r="2320" spans="1:4" x14ac:dyDescent="0.35">
      <c r="A2320" s="82" t="s">
        <v>1958</v>
      </c>
      <c r="B2320" s="99" t="s">
        <v>1957</v>
      </c>
      <c r="C2320" s="83">
        <v>495340</v>
      </c>
      <c r="D2320" s="83">
        <v>495340</v>
      </c>
    </row>
    <row r="2321" spans="1:4" x14ac:dyDescent="0.35">
      <c r="A2321" s="82" t="s">
        <v>1897</v>
      </c>
      <c r="B2321" s="99" t="s">
        <v>1957</v>
      </c>
      <c r="C2321" s="83">
        <v>325055</v>
      </c>
      <c r="D2321" s="83">
        <v>325055</v>
      </c>
    </row>
    <row r="2322" spans="1:4" x14ac:dyDescent="0.35">
      <c r="A2322" s="82" t="s">
        <v>3635</v>
      </c>
      <c r="B2322" s="99" t="s">
        <v>1957</v>
      </c>
      <c r="C2322" s="83">
        <v>305435</v>
      </c>
      <c r="D2322" s="83">
        <v>305435</v>
      </c>
    </row>
    <row r="2323" spans="1:4" x14ac:dyDescent="0.35">
      <c r="A2323" s="82" t="s">
        <v>1949</v>
      </c>
      <c r="B2323" s="99" t="s">
        <v>1957</v>
      </c>
      <c r="C2323" s="83">
        <v>602275</v>
      </c>
      <c r="D2323" s="83">
        <v>602275</v>
      </c>
    </row>
    <row r="2324" spans="1:4" x14ac:dyDescent="0.35">
      <c r="A2324" s="82" t="s">
        <v>3830</v>
      </c>
      <c r="B2324" s="99" t="s">
        <v>1957</v>
      </c>
      <c r="C2324" s="83">
        <v>247670</v>
      </c>
      <c r="D2324" s="83">
        <v>247670</v>
      </c>
    </row>
    <row r="2325" spans="1:4" x14ac:dyDescent="0.35">
      <c r="A2325" s="82" t="s">
        <v>1954</v>
      </c>
      <c r="B2325" s="99" t="s">
        <v>1957</v>
      </c>
      <c r="C2325" s="83">
        <v>247670</v>
      </c>
      <c r="D2325" s="83">
        <v>247670</v>
      </c>
    </row>
    <row r="2326" spans="1:4" x14ac:dyDescent="0.35">
      <c r="A2326" s="84" t="s">
        <v>4759</v>
      </c>
      <c r="B2326" s="221" t="s">
        <v>4629</v>
      </c>
      <c r="C2326" s="96">
        <v>10892031</v>
      </c>
      <c r="D2326" s="96">
        <v>10892031</v>
      </c>
    </row>
    <row r="2327" spans="1:4" x14ac:dyDescent="0.35">
      <c r="A2327" s="84"/>
      <c r="B2327" s="221"/>
      <c r="C2327" s="96"/>
      <c r="D2327" s="96"/>
    </row>
    <row r="2328" spans="1:4" x14ac:dyDescent="0.35">
      <c r="A2328" s="82" t="s">
        <v>854</v>
      </c>
      <c r="B2328" s="99" t="s">
        <v>1965</v>
      </c>
      <c r="C2328" s="83">
        <v>988832</v>
      </c>
      <c r="D2328" s="83">
        <v>988832</v>
      </c>
    </row>
    <row r="2329" spans="1:4" x14ac:dyDescent="0.35">
      <c r="A2329" s="82" t="s">
        <v>1967</v>
      </c>
      <c r="B2329" s="99" t="s">
        <v>1965</v>
      </c>
      <c r="C2329" s="83">
        <v>2652935</v>
      </c>
      <c r="D2329" s="83">
        <v>2652935</v>
      </c>
    </row>
    <row r="2330" spans="1:4" x14ac:dyDescent="0.35">
      <c r="A2330" s="82" t="s">
        <v>1963</v>
      </c>
      <c r="B2330" s="99" t="s">
        <v>1965</v>
      </c>
      <c r="C2330" s="83">
        <v>922760</v>
      </c>
      <c r="D2330" s="83">
        <v>922760</v>
      </c>
    </row>
    <row r="2331" spans="1:4" x14ac:dyDescent="0.35">
      <c r="A2331" s="82" t="s">
        <v>1968</v>
      </c>
      <c r="B2331" s="99" t="s">
        <v>1965</v>
      </c>
      <c r="C2331" s="83">
        <v>5562180</v>
      </c>
      <c r="D2331" s="83">
        <v>5562180</v>
      </c>
    </row>
    <row r="2332" spans="1:4" x14ac:dyDescent="0.35">
      <c r="A2332" s="82" t="s">
        <v>1966</v>
      </c>
      <c r="B2332" s="99" t="s">
        <v>1965</v>
      </c>
      <c r="C2332" s="83">
        <v>2306900</v>
      </c>
      <c r="D2332" s="83">
        <v>2306900</v>
      </c>
    </row>
    <row r="2333" spans="1:4" x14ac:dyDescent="0.35">
      <c r="A2333" s="82" t="s">
        <v>1955</v>
      </c>
      <c r="B2333" s="99" t="s">
        <v>1965</v>
      </c>
      <c r="C2333" s="83">
        <v>5767248</v>
      </c>
      <c r="D2333" s="83">
        <v>5767248</v>
      </c>
    </row>
    <row r="2334" spans="1:4" x14ac:dyDescent="0.35">
      <c r="A2334" s="215" t="s">
        <v>4760</v>
      </c>
      <c r="B2334" s="221" t="s">
        <v>4629</v>
      </c>
      <c r="C2334" s="219">
        <v>18200855</v>
      </c>
      <c r="D2334" s="96">
        <v>18200855</v>
      </c>
    </row>
    <row r="2335" spans="1:4" x14ac:dyDescent="0.35">
      <c r="A2335" s="216" t="s">
        <v>4761</v>
      </c>
      <c r="B2335" s="222" t="s">
        <v>4632</v>
      </c>
      <c r="C2335" s="217">
        <v>63052070</v>
      </c>
      <c r="D2335" s="217">
        <v>63052070</v>
      </c>
    </row>
    <row r="2336" spans="1:4" x14ac:dyDescent="0.35">
      <c r="A2336" s="216"/>
      <c r="B2336" s="222"/>
      <c r="C2336" s="217"/>
      <c r="D2336" s="217"/>
    </row>
    <row r="2337" spans="1:4" x14ac:dyDescent="0.35">
      <c r="A2337" s="218" t="s">
        <v>4762</v>
      </c>
      <c r="B2337" s="222"/>
      <c r="C2337" s="217"/>
      <c r="D2337" s="217"/>
    </row>
    <row r="2338" spans="1:4" x14ac:dyDescent="0.35">
      <c r="A2338" s="82" t="s">
        <v>3831</v>
      </c>
      <c r="B2338" s="99" t="s">
        <v>3832</v>
      </c>
      <c r="C2338" s="83">
        <v>1320750</v>
      </c>
      <c r="D2338" s="83">
        <v>1320750</v>
      </c>
    </row>
    <row r="2339" spans="1:4" x14ac:dyDescent="0.35">
      <c r="A2339" s="82" t="s">
        <v>1971</v>
      </c>
      <c r="B2339" s="99" t="s">
        <v>3832</v>
      </c>
      <c r="C2339" s="83">
        <v>1320750</v>
      </c>
      <c r="D2339" s="83">
        <v>1320750</v>
      </c>
    </row>
    <row r="2340" spans="1:4" x14ac:dyDescent="0.35">
      <c r="A2340" s="82" t="s">
        <v>1880</v>
      </c>
      <c r="B2340" s="99" t="s">
        <v>3832</v>
      </c>
      <c r="C2340" s="83">
        <v>1320750</v>
      </c>
      <c r="D2340" s="83">
        <v>1320750</v>
      </c>
    </row>
    <row r="2341" spans="1:4" x14ac:dyDescent="0.35">
      <c r="A2341" s="82" t="s">
        <v>811</v>
      </c>
      <c r="B2341" s="99" t="s">
        <v>3832</v>
      </c>
      <c r="C2341" s="83">
        <v>1320750</v>
      </c>
      <c r="D2341" s="83">
        <v>1320750</v>
      </c>
    </row>
    <row r="2342" spans="1:4" x14ac:dyDescent="0.35">
      <c r="A2342" s="215" t="s">
        <v>4668</v>
      </c>
      <c r="B2342" s="221" t="s">
        <v>4629</v>
      </c>
      <c r="C2342" s="96">
        <v>5283000</v>
      </c>
      <c r="D2342" s="96">
        <v>5283000</v>
      </c>
    </row>
    <row r="2343" spans="1:4" x14ac:dyDescent="0.35">
      <c r="A2343" s="215"/>
      <c r="B2343" s="221"/>
      <c r="C2343" s="96"/>
      <c r="D2343" s="96"/>
    </row>
    <row r="2344" spans="1:4" x14ac:dyDescent="0.35">
      <c r="A2344" s="82" t="s">
        <v>67</v>
      </c>
      <c r="B2344" s="99" t="s">
        <v>3833</v>
      </c>
      <c r="C2344" s="83">
        <v>326367</v>
      </c>
      <c r="D2344" s="83">
        <v>326367</v>
      </c>
    </row>
    <row r="2345" spans="1:4" x14ac:dyDescent="0.35">
      <c r="A2345" s="82" t="s">
        <v>1979</v>
      </c>
      <c r="B2345" s="99" t="s">
        <v>3833</v>
      </c>
      <c r="C2345" s="83">
        <v>652735</v>
      </c>
      <c r="D2345" s="83">
        <v>652735</v>
      </c>
    </row>
    <row r="2346" spans="1:4" x14ac:dyDescent="0.35">
      <c r="A2346" s="82" t="s">
        <v>490</v>
      </c>
      <c r="B2346" s="99" t="s">
        <v>3833</v>
      </c>
      <c r="C2346" s="83">
        <v>489551</v>
      </c>
      <c r="D2346" s="83">
        <v>489551</v>
      </c>
    </row>
    <row r="2347" spans="1:4" x14ac:dyDescent="0.35">
      <c r="A2347" s="82" t="s">
        <v>568</v>
      </c>
      <c r="B2347" s="99" t="s">
        <v>3833</v>
      </c>
      <c r="C2347" s="83">
        <v>326367</v>
      </c>
      <c r="D2347" s="83">
        <v>326367</v>
      </c>
    </row>
    <row r="2348" spans="1:4" x14ac:dyDescent="0.35">
      <c r="A2348" s="82" t="s">
        <v>30</v>
      </c>
      <c r="B2348" s="99" t="s">
        <v>3833</v>
      </c>
      <c r="C2348" s="83">
        <v>163184</v>
      </c>
      <c r="D2348" s="83">
        <v>163184</v>
      </c>
    </row>
    <row r="2349" spans="1:4" x14ac:dyDescent="0.35">
      <c r="A2349" s="82" t="s">
        <v>86</v>
      </c>
      <c r="B2349" s="99" t="s">
        <v>3833</v>
      </c>
      <c r="C2349" s="83">
        <v>122388</v>
      </c>
      <c r="D2349" s="83">
        <v>122388</v>
      </c>
    </row>
    <row r="2350" spans="1:4" x14ac:dyDescent="0.35">
      <c r="A2350" s="82" t="s">
        <v>106</v>
      </c>
      <c r="B2350" s="99" t="s">
        <v>3833</v>
      </c>
      <c r="C2350" s="83">
        <v>163184</v>
      </c>
      <c r="D2350" s="83">
        <v>163184</v>
      </c>
    </row>
    <row r="2351" spans="1:4" x14ac:dyDescent="0.35">
      <c r="A2351" s="82" t="s">
        <v>1982</v>
      </c>
      <c r="B2351" s="99" t="s">
        <v>3833</v>
      </c>
      <c r="C2351" s="83">
        <v>828898</v>
      </c>
      <c r="D2351" s="83">
        <v>828898</v>
      </c>
    </row>
    <row r="2352" spans="1:4" x14ac:dyDescent="0.35">
      <c r="A2352" s="82" t="s">
        <v>1978</v>
      </c>
      <c r="B2352" s="99" t="s">
        <v>3833</v>
      </c>
      <c r="C2352" s="83">
        <v>244776</v>
      </c>
      <c r="D2352" s="83">
        <v>244776</v>
      </c>
    </row>
    <row r="2353" spans="1:4" x14ac:dyDescent="0.35">
      <c r="A2353" s="82" t="s">
        <v>554</v>
      </c>
      <c r="B2353" s="99" t="s">
        <v>3833</v>
      </c>
      <c r="C2353" s="83">
        <v>326367</v>
      </c>
      <c r="D2353" s="83">
        <v>326367</v>
      </c>
    </row>
    <row r="2354" spans="1:4" x14ac:dyDescent="0.35">
      <c r="A2354" s="82" t="s">
        <v>411</v>
      </c>
      <c r="B2354" s="99" t="s">
        <v>3833</v>
      </c>
      <c r="C2354" s="83">
        <v>326367</v>
      </c>
      <c r="D2354" s="83">
        <v>326367</v>
      </c>
    </row>
    <row r="2355" spans="1:4" x14ac:dyDescent="0.35">
      <c r="A2355" s="82" t="s">
        <v>1974</v>
      </c>
      <c r="B2355" s="99" t="s">
        <v>3833</v>
      </c>
      <c r="C2355" s="83">
        <v>163184</v>
      </c>
      <c r="D2355" s="83">
        <v>163184</v>
      </c>
    </row>
    <row r="2356" spans="1:4" x14ac:dyDescent="0.35">
      <c r="A2356" s="82" t="s">
        <v>115</v>
      </c>
      <c r="B2356" s="99" t="s">
        <v>3833</v>
      </c>
      <c r="C2356" s="83">
        <v>326367</v>
      </c>
      <c r="D2356" s="83">
        <v>326367</v>
      </c>
    </row>
    <row r="2357" spans="1:4" x14ac:dyDescent="0.35">
      <c r="A2357" s="82" t="s">
        <v>466</v>
      </c>
      <c r="B2357" s="99" t="s">
        <v>3833</v>
      </c>
      <c r="C2357" s="83">
        <v>326367</v>
      </c>
      <c r="D2357" s="83">
        <v>326367</v>
      </c>
    </row>
    <row r="2358" spans="1:4" x14ac:dyDescent="0.35">
      <c r="A2358" s="82" t="s">
        <v>545</v>
      </c>
      <c r="B2358" s="99" t="s">
        <v>3833</v>
      </c>
      <c r="C2358" s="83">
        <v>326367</v>
      </c>
      <c r="D2358" s="83">
        <v>326367</v>
      </c>
    </row>
    <row r="2359" spans="1:4" x14ac:dyDescent="0.35">
      <c r="A2359" s="82" t="s">
        <v>1972</v>
      </c>
      <c r="B2359" s="99" t="s">
        <v>3833</v>
      </c>
      <c r="C2359" s="83">
        <v>881192</v>
      </c>
      <c r="D2359" s="83">
        <v>881192</v>
      </c>
    </row>
    <row r="2360" spans="1:4" x14ac:dyDescent="0.35">
      <c r="A2360" s="82" t="s">
        <v>527</v>
      </c>
      <c r="B2360" s="99" t="s">
        <v>3833</v>
      </c>
      <c r="C2360" s="83">
        <v>326367</v>
      </c>
      <c r="D2360" s="83">
        <v>326367</v>
      </c>
    </row>
    <row r="2361" spans="1:4" x14ac:dyDescent="0.35">
      <c r="A2361" s="82" t="s">
        <v>703</v>
      </c>
      <c r="B2361" s="99" t="s">
        <v>3833</v>
      </c>
      <c r="C2361" s="83">
        <v>326367</v>
      </c>
      <c r="D2361" s="83">
        <v>326367</v>
      </c>
    </row>
    <row r="2362" spans="1:4" x14ac:dyDescent="0.35">
      <c r="A2362" s="215" t="s">
        <v>4668</v>
      </c>
      <c r="B2362" s="221" t="s">
        <v>4629</v>
      </c>
      <c r="C2362" s="96">
        <v>6646395</v>
      </c>
      <c r="D2362" s="96">
        <v>6646395</v>
      </c>
    </row>
    <row r="2363" spans="1:4" x14ac:dyDescent="0.35">
      <c r="A2363" s="215"/>
      <c r="B2363" s="221"/>
      <c r="C2363" s="96"/>
      <c r="D2363" s="96"/>
    </row>
    <row r="2364" spans="1:4" x14ac:dyDescent="0.35">
      <c r="A2364" s="82" t="s">
        <v>14</v>
      </c>
      <c r="B2364" s="99" t="s">
        <v>2017</v>
      </c>
      <c r="C2364" s="83">
        <v>76272</v>
      </c>
      <c r="D2364" s="83">
        <v>76272</v>
      </c>
    </row>
    <row r="2365" spans="1:4" x14ac:dyDescent="0.35">
      <c r="A2365" s="82" t="s">
        <v>3834</v>
      </c>
      <c r="B2365" s="99" t="s">
        <v>2017</v>
      </c>
      <c r="C2365" s="83">
        <v>338803</v>
      </c>
      <c r="D2365" s="83">
        <v>338803</v>
      </c>
    </row>
    <row r="2366" spans="1:4" x14ac:dyDescent="0.35">
      <c r="A2366" s="82" t="s">
        <v>1857</v>
      </c>
      <c r="B2366" s="99" t="s">
        <v>2017</v>
      </c>
      <c r="C2366" s="83">
        <v>1980000</v>
      </c>
      <c r="D2366" s="83">
        <v>1980000</v>
      </c>
    </row>
    <row r="2367" spans="1:4" x14ac:dyDescent="0.35">
      <c r="A2367" s="82" t="s">
        <v>3605</v>
      </c>
      <c r="B2367" s="99" t="s">
        <v>2017</v>
      </c>
      <c r="C2367" s="83">
        <v>6930000</v>
      </c>
      <c r="D2367" s="83">
        <v>6930000</v>
      </c>
    </row>
    <row r="2368" spans="1:4" x14ac:dyDescent="0.35">
      <c r="A2368" s="82" t="s">
        <v>3835</v>
      </c>
      <c r="B2368" s="99" t="s">
        <v>2017</v>
      </c>
      <c r="C2368" s="83">
        <v>1114560</v>
      </c>
      <c r="D2368" s="83">
        <v>1114560</v>
      </c>
    </row>
    <row r="2369" spans="1:4" x14ac:dyDescent="0.35">
      <c r="A2369" s="82" t="s">
        <v>3836</v>
      </c>
      <c r="B2369" s="99" t="s">
        <v>2017</v>
      </c>
      <c r="C2369" s="83">
        <v>169402</v>
      </c>
      <c r="D2369" s="83">
        <v>169402</v>
      </c>
    </row>
    <row r="2370" spans="1:4" x14ac:dyDescent="0.35">
      <c r="A2370" s="82" t="s">
        <v>808</v>
      </c>
      <c r="B2370" s="99" t="s">
        <v>2017</v>
      </c>
      <c r="C2370" s="83">
        <v>172800</v>
      </c>
      <c r="D2370" s="83">
        <v>172800</v>
      </c>
    </row>
    <row r="2371" spans="1:4" x14ac:dyDescent="0.35">
      <c r="A2371" s="82" t="s">
        <v>1977</v>
      </c>
      <c r="B2371" s="99" t="s">
        <v>2017</v>
      </c>
      <c r="C2371" s="83">
        <v>820800</v>
      </c>
      <c r="D2371" s="83">
        <v>820800</v>
      </c>
    </row>
    <row r="2372" spans="1:4" x14ac:dyDescent="0.35">
      <c r="A2372" s="82" t="s">
        <v>3837</v>
      </c>
      <c r="B2372" s="99" t="s">
        <v>2017</v>
      </c>
      <c r="C2372" s="83">
        <v>2160000</v>
      </c>
      <c r="D2372" s="83">
        <v>2160000</v>
      </c>
    </row>
    <row r="2373" spans="1:4" x14ac:dyDescent="0.35">
      <c r="A2373" s="82" t="s">
        <v>3838</v>
      </c>
      <c r="B2373" s="99" t="s">
        <v>2017</v>
      </c>
      <c r="C2373" s="83">
        <v>169402</v>
      </c>
      <c r="D2373" s="83">
        <v>169402</v>
      </c>
    </row>
    <row r="2374" spans="1:4" x14ac:dyDescent="0.35">
      <c r="A2374" s="82" t="s">
        <v>3839</v>
      </c>
      <c r="B2374" s="99" t="s">
        <v>2017</v>
      </c>
      <c r="C2374" s="83">
        <v>169402</v>
      </c>
      <c r="D2374" s="83">
        <v>169402</v>
      </c>
    </row>
    <row r="2375" spans="1:4" x14ac:dyDescent="0.35">
      <c r="A2375" s="82" t="s">
        <v>3840</v>
      </c>
      <c r="B2375" s="99" t="s">
        <v>2017</v>
      </c>
      <c r="C2375" s="83">
        <v>169402</v>
      </c>
      <c r="D2375" s="83">
        <v>169402</v>
      </c>
    </row>
    <row r="2376" spans="1:4" x14ac:dyDescent="0.35">
      <c r="A2376" s="82" t="s">
        <v>3841</v>
      </c>
      <c r="B2376" s="99" t="s">
        <v>2017</v>
      </c>
      <c r="C2376" s="83">
        <v>529200</v>
      </c>
      <c r="D2376" s="83">
        <v>529200</v>
      </c>
    </row>
    <row r="2377" spans="1:4" x14ac:dyDescent="0.35">
      <c r="A2377" s="82" t="s">
        <v>2004</v>
      </c>
      <c r="B2377" s="99" t="s">
        <v>2017</v>
      </c>
      <c r="C2377" s="83">
        <v>615600</v>
      </c>
      <c r="D2377" s="83">
        <v>615600</v>
      </c>
    </row>
    <row r="2378" spans="1:4" x14ac:dyDescent="0.35">
      <c r="A2378" s="82" t="s">
        <v>811</v>
      </c>
      <c r="B2378" s="99" t="s">
        <v>2017</v>
      </c>
      <c r="C2378" s="83">
        <v>1426920</v>
      </c>
      <c r="D2378" s="83">
        <v>1426920</v>
      </c>
    </row>
    <row r="2379" spans="1:4" x14ac:dyDescent="0.35">
      <c r="A2379" s="82" t="s">
        <v>840</v>
      </c>
      <c r="B2379" s="99" t="s">
        <v>2017</v>
      </c>
      <c r="C2379" s="83">
        <v>130752</v>
      </c>
      <c r="D2379" s="83">
        <v>130752</v>
      </c>
    </row>
    <row r="2380" spans="1:4" x14ac:dyDescent="0.35">
      <c r="A2380" s="82" t="s">
        <v>3842</v>
      </c>
      <c r="B2380" s="99" t="s">
        <v>2017</v>
      </c>
      <c r="C2380" s="83">
        <v>519955</v>
      </c>
      <c r="D2380" s="83">
        <v>519955</v>
      </c>
    </row>
    <row r="2381" spans="1:4" x14ac:dyDescent="0.35">
      <c r="A2381" s="82" t="s">
        <v>3843</v>
      </c>
      <c r="B2381" s="99" t="s">
        <v>2017</v>
      </c>
      <c r="C2381" s="83">
        <v>346637</v>
      </c>
      <c r="D2381" s="83">
        <v>346637</v>
      </c>
    </row>
    <row r="2382" spans="1:4" x14ac:dyDescent="0.35">
      <c r="A2382" s="82" t="s">
        <v>2016</v>
      </c>
      <c r="B2382" s="99" t="s">
        <v>2017</v>
      </c>
      <c r="C2382" s="83">
        <v>268262</v>
      </c>
      <c r="D2382" s="83">
        <v>268262</v>
      </c>
    </row>
    <row r="2383" spans="1:4" x14ac:dyDescent="0.35">
      <c r="A2383" s="82" t="s">
        <v>1974</v>
      </c>
      <c r="B2383" s="99" t="s">
        <v>2017</v>
      </c>
      <c r="C2383" s="83">
        <v>268262</v>
      </c>
      <c r="D2383" s="83">
        <v>268262</v>
      </c>
    </row>
    <row r="2384" spans="1:4" x14ac:dyDescent="0.35">
      <c r="A2384" s="82" t="s">
        <v>3844</v>
      </c>
      <c r="B2384" s="99" t="s">
        <v>2017</v>
      </c>
      <c r="C2384" s="83">
        <v>519955</v>
      </c>
      <c r="D2384" s="83">
        <v>519955</v>
      </c>
    </row>
    <row r="2385" spans="1:4" x14ac:dyDescent="0.35">
      <c r="A2385" s="82" t="s">
        <v>334</v>
      </c>
      <c r="B2385" s="99" t="s">
        <v>2017</v>
      </c>
      <c r="C2385" s="83">
        <v>173318</v>
      </c>
      <c r="D2385" s="83">
        <v>173318</v>
      </c>
    </row>
    <row r="2386" spans="1:4" x14ac:dyDescent="0.35">
      <c r="A2386" s="82" t="s">
        <v>2010</v>
      </c>
      <c r="B2386" s="99" t="s">
        <v>2017</v>
      </c>
      <c r="C2386" s="83">
        <v>169401</v>
      </c>
      <c r="D2386" s="83">
        <v>169401</v>
      </c>
    </row>
    <row r="2387" spans="1:4" x14ac:dyDescent="0.35">
      <c r="A2387" s="82" t="s">
        <v>1998</v>
      </c>
      <c r="B2387" s="99" t="s">
        <v>2017</v>
      </c>
      <c r="C2387" s="83">
        <v>169402</v>
      </c>
      <c r="D2387" s="83">
        <v>169402</v>
      </c>
    </row>
    <row r="2388" spans="1:4" x14ac:dyDescent="0.35">
      <c r="A2388" s="82" t="s">
        <v>3845</v>
      </c>
      <c r="B2388" s="99" t="s">
        <v>2017</v>
      </c>
      <c r="C2388" s="83">
        <v>4992525</v>
      </c>
      <c r="D2388" s="83">
        <v>4992525</v>
      </c>
    </row>
    <row r="2389" spans="1:4" x14ac:dyDescent="0.35">
      <c r="A2389" s="82" t="s">
        <v>3588</v>
      </c>
      <c r="B2389" s="99" t="s">
        <v>2017</v>
      </c>
      <c r="C2389" s="83">
        <v>598968</v>
      </c>
      <c r="D2389" s="83">
        <v>598968</v>
      </c>
    </row>
    <row r="2390" spans="1:4" x14ac:dyDescent="0.35">
      <c r="A2390" s="215" t="s">
        <v>4671</v>
      </c>
      <c r="B2390" s="221" t="s">
        <v>4629</v>
      </c>
      <c r="C2390" s="96">
        <v>25000000</v>
      </c>
      <c r="D2390" s="96">
        <v>25000000</v>
      </c>
    </row>
    <row r="2391" spans="1:4" x14ac:dyDescent="0.35">
      <c r="A2391" s="215"/>
      <c r="B2391" s="221"/>
      <c r="C2391" s="96"/>
      <c r="D2391" s="96"/>
    </row>
    <row r="2392" spans="1:4" x14ac:dyDescent="0.35">
      <c r="A2392" s="82" t="s">
        <v>206</v>
      </c>
      <c r="B2392" s="99" t="s">
        <v>1985</v>
      </c>
      <c r="C2392" s="83">
        <v>75000</v>
      </c>
      <c r="D2392" s="83">
        <v>75000</v>
      </c>
    </row>
    <row r="2393" spans="1:4" x14ac:dyDescent="0.35">
      <c r="A2393" s="82" t="s">
        <v>206</v>
      </c>
      <c r="B2393" s="99" t="s">
        <v>1985</v>
      </c>
      <c r="C2393" s="83">
        <v>84703</v>
      </c>
      <c r="D2393" s="83">
        <v>84703</v>
      </c>
    </row>
    <row r="2394" spans="1:4" x14ac:dyDescent="0.35">
      <c r="A2394" s="82" t="s">
        <v>3847</v>
      </c>
      <c r="B2394" s="99" t="s">
        <v>1985</v>
      </c>
      <c r="C2394" s="83">
        <v>75000</v>
      </c>
      <c r="D2394" s="83">
        <v>75000</v>
      </c>
    </row>
    <row r="2395" spans="1:4" x14ac:dyDescent="0.35">
      <c r="A2395" s="82" t="s">
        <v>1989</v>
      </c>
      <c r="B2395" s="99" t="s">
        <v>1985</v>
      </c>
      <c r="C2395" s="83">
        <v>173318</v>
      </c>
      <c r="D2395" s="83">
        <v>173318</v>
      </c>
    </row>
    <row r="2396" spans="1:4" x14ac:dyDescent="0.35">
      <c r="A2396" s="82" t="s">
        <v>1993</v>
      </c>
      <c r="B2396" s="99" t="s">
        <v>1985</v>
      </c>
      <c r="C2396" s="83">
        <v>173318</v>
      </c>
      <c r="D2396" s="83">
        <v>173318</v>
      </c>
    </row>
    <row r="2397" spans="1:4" x14ac:dyDescent="0.35">
      <c r="A2397" s="82" t="s">
        <v>256</v>
      </c>
      <c r="B2397" s="99" t="s">
        <v>1985</v>
      </c>
      <c r="C2397" s="83">
        <v>346637</v>
      </c>
      <c r="D2397" s="83">
        <v>346637</v>
      </c>
    </row>
    <row r="2398" spans="1:4" x14ac:dyDescent="0.35">
      <c r="A2398" s="82" t="s">
        <v>2001</v>
      </c>
      <c r="B2398" s="99" t="s">
        <v>1985</v>
      </c>
      <c r="C2398" s="83">
        <v>173318</v>
      </c>
      <c r="D2398" s="83">
        <v>173318</v>
      </c>
    </row>
    <row r="2399" spans="1:4" x14ac:dyDescent="0.35">
      <c r="A2399" s="82" t="s">
        <v>1994</v>
      </c>
      <c r="B2399" s="99" t="s">
        <v>1985</v>
      </c>
      <c r="C2399" s="83">
        <v>169402</v>
      </c>
      <c r="D2399" s="83">
        <v>169402</v>
      </c>
    </row>
    <row r="2400" spans="1:4" x14ac:dyDescent="0.35">
      <c r="A2400" s="82" t="s">
        <v>1987</v>
      </c>
      <c r="B2400" s="99" t="s">
        <v>1985</v>
      </c>
      <c r="C2400" s="83">
        <v>173318</v>
      </c>
      <c r="D2400" s="83">
        <v>173318</v>
      </c>
    </row>
    <row r="2401" spans="1:4" x14ac:dyDescent="0.35">
      <c r="A2401" s="82" t="s">
        <v>1988</v>
      </c>
      <c r="B2401" s="99" t="s">
        <v>1985</v>
      </c>
      <c r="C2401" s="83">
        <v>173318</v>
      </c>
      <c r="D2401" s="83">
        <v>173318</v>
      </c>
    </row>
    <row r="2402" spans="1:4" x14ac:dyDescent="0.35">
      <c r="A2402" s="82" t="s">
        <v>3848</v>
      </c>
      <c r="B2402" s="99" t="s">
        <v>1985</v>
      </c>
      <c r="C2402" s="83">
        <v>173318</v>
      </c>
      <c r="D2402" s="83">
        <v>173318</v>
      </c>
    </row>
    <row r="2403" spans="1:4" x14ac:dyDescent="0.35">
      <c r="A2403" s="82" t="s">
        <v>1959</v>
      </c>
      <c r="B2403" s="99" t="s">
        <v>1985</v>
      </c>
      <c r="C2403" s="83">
        <v>173318</v>
      </c>
      <c r="D2403" s="83">
        <v>173318</v>
      </c>
    </row>
    <row r="2404" spans="1:4" x14ac:dyDescent="0.35">
      <c r="A2404" s="82" t="s">
        <v>3849</v>
      </c>
      <c r="B2404" s="99" t="s">
        <v>1985</v>
      </c>
      <c r="C2404" s="83">
        <v>84700</v>
      </c>
      <c r="D2404" s="83">
        <v>84700</v>
      </c>
    </row>
    <row r="2405" spans="1:4" x14ac:dyDescent="0.35">
      <c r="A2405" s="82" t="s">
        <v>2008</v>
      </c>
      <c r="B2405" s="99" t="s">
        <v>1985</v>
      </c>
      <c r="C2405" s="83">
        <v>508205</v>
      </c>
      <c r="D2405" s="83">
        <v>508205</v>
      </c>
    </row>
    <row r="2406" spans="1:4" x14ac:dyDescent="0.35">
      <c r="A2406" s="82" t="s">
        <v>3577</v>
      </c>
      <c r="B2406" s="99" t="s">
        <v>1985</v>
      </c>
      <c r="C2406" s="83">
        <v>42172</v>
      </c>
      <c r="D2406" s="83">
        <v>42172</v>
      </c>
    </row>
    <row r="2407" spans="1:4" x14ac:dyDescent="0.35">
      <c r="A2407" s="82" t="s">
        <v>2007</v>
      </c>
      <c r="B2407" s="99" t="s">
        <v>1985</v>
      </c>
      <c r="C2407" s="83">
        <v>508205</v>
      </c>
      <c r="D2407" s="83">
        <v>508205</v>
      </c>
    </row>
    <row r="2408" spans="1:4" x14ac:dyDescent="0.35">
      <c r="A2408" s="82" t="s">
        <v>1992</v>
      </c>
      <c r="B2408" s="99" t="s">
        <v>1985</v>
      </c>
      <c r="C2408" s="83">
        <v>173318</v>
      </c>
      <c r="D2408" s="83">
        <v>173318</v>
      </c>
    </row>
    <row r="2409" spans="1:4" x14ac:dyDescent="0.35">
      <c r="A2409" s="82" t="s">
        <v>2000</v>
      </c>
      <c r="B2409" s="99" t="s">
        <v>1985</v>
      </c>
      <c r="C2409" s="83">
        <v>244685</v>
      </c>
      <c r="D2409" s="83">
        <v>244685</v>
      </c>
    </row>
    <row r="2410" spans="1:4" x14ac:dyDescent="0.35">
      <c r="A2410" s="82" t="s">
        <v>2005</v>
      </c>
      <c r="B2410" s="99" t="s">
        <v>1985</v>
      </c>
      <c r="C2410" s="83">
        <v>346637</v>
      </c>
      <c r="D2410" s="83">
        <v>346637</v>
      </c>
    </row>
    <row r="2411" spans="1:4" x14ac:dyDescent="0.35">
      <c r="A2411" s="82" t="s">
        <v>1983</v>
      </c>
      <c r="B2411" s="99" t="s">
        <v>1985</v>
      </c>
      <c r="C2411" s="83">
        <v>173318</v>
      </c>
      <c r="D2411" s="83">
        <v>173318</v>
      </c>
    </row>
    <row r="2412" spans="1:4" x14ac:dyDescent="0.35">
      <c r="A2412" s="82" t="s">
        <v>2015</v>
      </c>
      <c r="B2412" s="99" t="s">
        <v>1985</v>
      </c>
      <c r="C2412" s="83">
        <v>84702</v>
      </c>
      <c r="D2412" s="83">
        <v>84702</v>
      </c>
    </row>
    <row r="2413" spans="1:4" x14ac:dyDescent="0.35">
      <c r="A2413" s="82" t="s">
        <v>2012</v>
      </c>
      <c r="B2413" s="99" t="s">
        <v>1985</v>
      </c>
      <c r="C2413" s="83">
        <v>508205</v>
      </c>
      <c r="D2413" s="83">
        <v>508205</v>
      </c>
    </row>
    <row r="2414" spans="1:4" x14ac:dyDescent="0.35">
      <c r="A2414" s="82" t="s">
        <v>2004</v>
      </c>
      <c r="B2414" s="99" t="s">
        <v>1985</v>
      </c>
      <c r="C2414" s="83">
        <v>173318</v>
      </c>
      <c r="D2414" s="83">
        <v>173318</v>
      </c>
    </row>
    <row r="2415" spans="1:4" x14ac:dyDescent="0.35">
      <c r="A2415" s="82" t="s">
        <v>2014</v>
      </c>
      <c r="B2415" s="99" t="s">
        <v>1985</v>
      </c>
      <c r="C2415" s="83">
        <v>346637</v>
      </c>
      <c r="D2415" s="83">
        <v>346637</v>
      </c>
    </row>
    <row r="2416" spans="1:4" x14ac:dyDescent="0.35">
      <c r="A2416" s="82" t="s">
        <v>1984</v>
      </c>
      <c r="B2416" s="99" t="s">
        <v>1985</v>
      </c>
      <c r="C2416" s="83">
        <v>173318</v>
      </c>
      <c r="D2416" s="83">
        <v>173318</v>
      </c>
    </row>
    <row r="2417" spans="1:4" x14ac:dyDescent="0.35">
      <c r="A2417" s="82" t="s">
        <v>578</v>
      </c>
      <c r="B2417" s="99" t="s">
        <v>1985</v>
      </c>
      <c r="C2417" s="83">
        <v>173318</v>
      </c>
      <c r="D2417" s="83">
        <v>173318</v>
      </c>
    </row>
    <row r="2418" spans="1:4" x14ac:dyDescent="0.35">
      <c r="A2418" s="82" t="s">
        <v>858</v>
      </c>
      <c r="B2418" s="99" t="s">
        <v>1985</v>
      </c>
      <c r="C2418" s="83">
        <v>173318</v>
      </c>
      <c r="D2418" s="83">
        <v>173318</v>
      </c>
    </row>
    <row r="2419" spans="1:4" x14ac:dyDescent="0.35">
      <c r="A2419" s="82" t="s">
        <v>1990</v>
      </c>
      <c r="B2419" s="99" t="s">
        <v>1985</v>
      </c>
      <c r="C2419" s="83">
        <v>173318</v>
      </c>
      <c r="D2419" s="83">
        <v>173318</v>
      </c>
    </row>
    <row r="2420" spans="1:4" x14ac:dyDescent="0.35">
      <c r="A2420" s="82" t="s">
        <v>1974</v>
      </c>
      <c r="B2420" s="99" t="s">
        <v>1985</v>
      </c>
      <c r="C2420" s="83">
        <v>519955</v>
      </c>
      <c r="D2420" s="83">
        <v>519955</v>
      </c>
    </row>
    <row r="2421" spans="1:4" x14ac:dyDescent="0.35">
      <c r="A2421" s="82" t="s">
        <v>2003</v>
      </c>
      <c r="B2421" s="99" t="s">
        <v>1985</v>
      </c>
      <c r="C2421" s="83">
        <v>519955</v>
      </c>
      <c r="D2421" s="83">
        <v>519955</v>
      </c>
    </row>
    <row r="2422" spans="1:4" x14ac:dyDescent="0.35">
      <c r="A2422" s="82" t="s">
        <v>2011</v>
      </c>
      <c r="B2422" s="99" t="s">
        <v>1985</v>
      </c>
      <c r="C2422" s="83">
        <v>519955</v>
      </c>
      <c r="D2422" s="83">
        <v>519955</v>
      </c>
    </row>
    <row r="2423" spans="1:4" x14ac:dyDescent="0.35">
      <c r="A2423" s="82" t="s">
        <v>1997</v>
      </c>
      <c r="B2423" s="99" t="s">
        <v>1985</v>
      </c>
      <c r="C2423" s="83">
        <v>173318</v>
      </c>
      <c r="D2423" s="83">
        <v>173318</v>
      </c>
    </row>
    <row r="2424" spans="1:4" x14ac:dyDescent="0.35">
      <c r="A2424" s="82" t="s">
        <v>1996</v>
      </c>
      <c r="B2424" s="99" t="s">
        <v>1985</v>
      </c>
      <c r="C2424" s="83">
        <v>169402</v>
      </c>
      <c r="D2424" s="83">
        <v>169402</v>
      </c>
    </row>
    <row r="2425" spans="1:4" x14ac:dyDescent="0.35">
      <c r="A2425" s="82" t="s">
        <v>2002</v>
      </c>
      <c r="B2425" s="99" t="s">
        <v>1985</v>
      </c>
      <c r="C2425" s="83">
        <v>1173715</v>
      </c>
      <c r="D2425" s="83">
        <v>1173715</v>
      </c>
    </row>
    <row r="2426" spans="1:4" x14ac:dyDescent="0.35">
      <c r="A2426" s="82" t="s">
        <v>334</v>
      </c>
      <c r="B2426" s="99" t="s">
        <v>1985</v>
      </c>
      <c r="C2426" s="83">
        <v>28886</v>
      </c>
      <c r="D2426" s="83">
        <v>28886</v>
      </c>
    </row>
    <row r="2427" spans="1:4" x14ac:dyDescent="0.35">
      <c r="A2427" s="215" t="s">
        <v>4763</v>
      </c>
      <c r="B2427" s="221" t="s">
        <v>4629</v>
      </c>
      <c r="C2427" s="219">
        <v>8956528</v>
      </c>
      <c r="D2427" s="219">
        <v>8956528</v>
      </c>
    </row>
    <row r="2428" spans="1:4" x14ac:dyDescent="0.35">
      <c r="A2428" s="215"/>
      <c r="B2428" s="221"/>
      <c r="C2428" s="219"/>
      <c r="D2428" s="219"/>
    </row>
    <row r="2429" spans="1:4" x14ac:dyDescent="0.35">
      <c r="A2429" s="82" t="s">
        <v>591</v>
      </c>
      <c r="B2429" s="99" t="s">
        <v>3850</v>
      </c>
      <c r="C2429" s="83">
        <v>585432</v>
      </c>
      <c r="D2429" s="83">
        <v>585432</v>
      </c>
    </row>
    <row r="2430" spans="1:4" x14ac:dyDescent="0.35">
      <c r="A2430" s="82" t="s">
        <v>3851</v>
      </c>
      <c r="B2430" s="99" t="s">
        <v>3850</v>
      </c>
      <c r="C2430" s="83">
        <v>585432</v>
      </c>
      <c r="D2430" s="83">
        <v>585432</v>
      </c>
    </row>
    <row r="2431" spans="1:4" x14ac:dyDescent="0.35">
      <c r="A2431" s="82" t="s">
        <v>3852</v>
      </c>
      <c r="B2431" s="99" t="s">
        <v>3850</v>
      </c>
      <c r="C2431" s="83">
        <v>585432</v>
      </c>
      <c r="D2431" s="83">
        <v>585432</v>
      </c>
    </row>
    <row r="2432" spans="1:4" x14ac:dyDescent="0.35">
      <c r="A2432" s="82" t="s">
        <v>3853</v>
      </c>
      <c r="B2432" s="99" t="s">
        <v>3850</v>
      </c>
      <c r="C2432" s="83">
        <v>598968</v>
      </c>
      <c r="D2432" s="83">
        <v>598968</v>
      </c>
    </row>
    <row r="2433" spans="1:4" x14ac:dyDescent="0.35">
      <c r="A2433" s="82" t="s">
        <v>3854</v>
      </c>
      <c r="B2433" s="99" t="s">
        <v>3850</v>
      </c>
      <c r="C2433" s="83">
        <v>598968</v>
      </c>
      <c r="D2433" s="83">
        <v>598968</v>
      </c>
    </row>
    <row r="2434" spans="1:4" x14ac:dyDescent="0.35">
      <c r="A2434" s="82" t="s">
        <v>3587</v>
      </c>
      <c r="B2434" s="99" t="s">
        <v>3850</v>
      </c>
      <c r="C2434" s="83">
        <v>585432</v>
      </c>
      <c r="D2434" s="83">
        <v>585432</v>
      </c>
    </row>
    <row r="2435" spans="1:4" x14ac:dyDescent="0.35">
      <c r="A2435" s="82" t="s">
        <v>3855</v>
      </c>
      <c r="B2435" s="99" t="s">
        <v>3850</v>
      </c>
      <c r="C2435" s="83">
        <v>585432</v>
      </c>
      <c r="D2435" s="83">
        <v>585432</v>
      </c>
    </row>
    <row r="2436" spans="1:4" x14ac:dyDescent="0.35">
      <c r="A2436" s="82" t="s">
        <v>3585</v>
      </c>
      <c r="B2436" s="99" t="s">
        <v>3850</v>
      </c>
      <c r="C2436" s="83">
        <v>585432</v>
      </c>
      <c r="D2436" s="83">
        <v>585432</v>
      </c>
    </row>
    <row r="2437" spans="1:4" x14ac:dyDescent="0.35">
      <c r="A2437" s="82" t="s">
        <v>3856</v>
      </c>
      <c r="B2437" s="99" t="s">
        <v>3850</v>
      </c>
      <c r="C2437" s="83">
        <v>610344</v>
      </c>
      <c r="D2437" s="83">
        <v>610344</v>
      </c>
    </row>
    <row r="2438" spans="1:4" x14ac:dyDescent="0.35">
      <c r="A2438" s="82" t="s">
        <v>1880</v>
      </c>
      <c r="B2438" s="99" t="s">
        <v>3850</v>
      </c>
      <c r="C2438" s="83">
        <v>1034658</v>
      </c>
      <c r="D2438" s="83">
        <v>1034658</v>
      </c>
    </row>
    <row r="2439" spans="1:4" x14ac:dyDescent="0.35">
      <c r="A2439" s="82" t="s">
        <v>1880</v>
      </c>
      <c r="B2439" s="99" t="s">
        <v>3850</v>
      </c>
      <c r="C2439" s="83">
        <v>149742</v>
      </c>
      <c r="D2439" s="83">
        <v>149742</v>
      </c>
    </row>
    <row r="2440" spans="1:4" x14ac:dyDescent="0.35">
      <c r="A2440" s="82" t="s">
        <v>3603</v>
      </c>
      <c r="B2440" s="99" t="s">
        <v>3850</v>
      </c>
      <c r="C2440" s="83">
        <v>585432</v>
      </c>
      <c r="D2440" s="83">
        <v>585432</v>
      </c>
    </row>
    <row r="2441" spans="1:4" x14ac:dyDescent="0.35">
      <c r="A2441" s="82" t="s">
        <v>3857</v>
      </c>
      <c r="B2441" s="99" t="s">
        <v>3850</v>
      </c>
      <c r="C2441" s="83">
        <v>585432</v>
      </c>
      <c r="D2441" s="83">
        <v>585432</v>
      </c>
    </row>
    <row r="2442" spans="1:4" x14ac:dyDescent="0.35">
      <c r="A2442" s="82" t="s">
        <v>3858</v>
      </c>
      <c r="B2442" s="99" t="s">
        <v>3850</v>
      </c>
      <c r="C2442" s="83">
        <v>598968</v>
      </c>
      <c r="D2442" s="83">
        <v>598968</v>
      </c>
    </row>
    <row r="2443" spans="1:4" x14ac:dyDescent="0.35">
      <c r="A2443" s="82" t="s">
        <v>206</v>
      </c>
      <c r="B2443" s="99" t="s">
        <v>3850</v>
      </c>
      <c r="C2443" s="83">
        <v>1392314</v>
      </c>
      <c r="D2443" s="83">
        <v>1392314</v>
      </c>
    </row>
    <row r="2444" spans="1:4" x14ac:dyDescent="0.35">
      <c r="A2444" s="82" t="s">
        <v>3577</v>
      </c>
      <c r="B2444" s="99" t="s">
        <v>3850</v>
      </c>
      <c r="C2444" s="83">
        <v>283330</v>
      </c>
      <c r="D2444" s="83">
        <v>283330</v>
      </c>
    </row>
    <row r="2445" spans="1:4" x14ac:dyDescent="0.35">
      <c r="A2445" s="82" t="s">
        <v>2015</v>
      </c>
      <c r="B2445" s="99" t="s">
        <v>3850</v>
      </c>
      <c r="C2445" s="83">
        <v>1424965</v>
      </c>
      <c r="D2445" s="83">
        <v>1424965</v>
      </c>
    </row>
    <row r="2446" spans="1:4" x14ac:dyDescent="0.35">
      <c r="A2446" s="215" t="s">
        <v>4764</v>
      </c>
      <c r="B2446" s="221" t="s">
        <v>4629</v>
      </c>
      <c r="C2446" s="219">
        <v>11375713</v>
      </c>
      <c r="D2446" s="219">
        <v>11375713</v>
      </c>
    </row>
    <row r="2447" spans="1:4" x14ac:dyDescent="0.35">
      <c r="A2447" s="216" t="s">
        <v>4667</v>
      </c>
      <c r="B2447" s="222" t="s">
        <v>4632</v>
      </c>
      <c r="C2447" s="217">
        <v>57261636</v>
      </c>
      <c r="D2447" s="217">
        <v>57261636</v>
      </c>
    </row>
    <row r="2448" spans="1:4" x14ac:dyDescent="0.35">
      <c r="A2448" s="216"/>
      <c r="B2448" s="222"/>
      <c r="C2448" s="217"/>
      <c r="D2448" s="217"/>
    </row>
    <row r="2449" spans="1:4" x14ac:dyDescent="0.35">
      <c r="A2449" s="216" t="s">
        <v>4672</v>
      </c>
      <c r="B2449" s="222"/>
      <c r="C2449" s="217"/>
      <c r="D2449" s="217"/>
    </row>
    <row r="2450" spans="1:4" x14ac:dyDescent="0.35">
      <c r="A2450" s="82" t="s">
        <v>1983</v>
      </c>
      <c r="B2450" s="99" t="s">
        <v>4766</v>
      </c>
      <c r="C2450" s="83">
        <v>821017</v>
      </c>
      <c r="D2450" s="83">
        <v>821017</v>
      </c>
    </row>
    <row r="2451" spans="1:4" x14ac:dyDescent="0.35">
      <c r="A2451" s="82" t="s">
        <v>2020</v>
      </c>
      <c r="B2451" s="99" t="s">
        <v>2019</v>
      </c>
      <c r="C2451" s="83">
        <v>422448</v>
      </c>
      <c r="D2451" s="83">
        <v>422448</v>
      </c>
    </row>
    <row r="2452" spans="1:4" x14ac:dyDescent="0.35">
      <c r="A2452" s="82" t="s">
        <v>2018</v>
      </c>
      <c r="B2452" s="99" t="s">
        <v>4766</v>
      </c>
      <c r="C2452" s="83">
        <v>821017</v>
      </c>
      <c r="D2452" s="83">
        <v>821017</v>
      </c>
    </row>
    <row r="2453" spans="1:4" x14ac:dyDescent="0.35">
      <c r="A2453" s="82" t="s">
        <v>2036</v>
      </c>
      <c r="B2453" s="99" t="s">
        <v>4766</v>
      </c>
      <c r="C2453" s="83">
        <v>821017</v>
      </c>
      <c r="D2453" s="83">
        <v>821017</v>
      </c>
    </row>
    <row r="2454" spans="1:4" x14ac:dyDescent="0.35">
      <c r="A2454" s="82" t="s">
        <v>1983</v>
      </c>
      <c r="B2454" s="99" t="s">
        <v>4766</v>
      </c>
      <c r="C2454" s="83">
        <v>821017</v>
      </c>
      <c r="D2454" s="83">
        <v>821017</v>
      </c>
    </row>
    <row r="2455" spans="1:4" x14ac:dyDescent="0.35">
      <c r="A2455" s="82" t="s">
        <v>1983</v>
      </c>
      <c r="B2455" s="99" t="s">
        <v>4766</v>
      </c>
      <c r="C2455" s="83">
        <v>821017</v>
      </c>
      <c r="D2455" s="83">
        <v>821017</v>
      </c>
    </row>
    <row r="2456" spans="1:4" x14ac:dyDescent="0.35">
      <c r="A2456" s="82" t="s">
        <v>2038</v>
      </c>
      <c r="B2456" s="99" t="s">
        <v>4766</v>
      </c>
      <c r="C2456" s="83">
        <v>821017</v>
      </c>
      <c r="D2456" s="83">
        <v>821017</v>
      </c>
    </row>
    <row r="2457" spans="1:4" x14ac:dyDescent="0.35">
      <c r="A2457" s="82" t="s">
        <v>2021</v>
      </c>
      <c r="B2457" s="99" t="s">
        <v>4766</v>
      </c>
      <c r="C2457" s="83">
        <v>563879</v>
      </c>
      <c r="D2457" s="83">
        <v>563879</v>
      </c>
    </row>
    <row r="2458" spans="1:4" x14ac:dyDescent="0.35">
      <c r="A2458" s="82" t="s">
        <v>1879</v>
      </c>
      <c r="B2458" s="99" t="s">
        <v>4766</v>
      </c>
      <c r="C2458" s="83">
        <v>821017</v>
      </c>
      <c r="D2458" s="83">
        <v>821017</v>
      </c>
    </row>
    <row r="2459" spans="1:4" x14ac:dyDescent="0.35">
      <c r="A2459" s="82" t="s">
        <v>1978</v>
      </c>
      <c r="B2459" s="99" t="s">
        <v>4766</v>
      </c>
      <c r="C2459" s="83">
        <v>821017</v>
      </c>
      <c r="D2459" s="83">
        <v>821017</v>
      </c>
    </row>
    <row r="2460" spans="1:4" x14ac:dyDescent="0.35">
      <c r="A2460" s="82" t="s">
        <v>1978</v>
      </c>
      <c r="B2460" s="99" t="s">
        <v>4766</v>
      </c>
      <c r="C2460" s="83">
        <v>821017</v>
      </c>
      <c r="D2460" s="83">
        <v>821017</v>
      </c>
    </row>
    <row r="2461" spans="1:4" x14ac:dyDescent="0.35">
      <c r="A2461" s="215" t="s">
        <v>4765</v>
      </c>
      <c r="B2461" s="221" t="s">
        <v>4629</v>
      </c>
      <c r="C2461" s="219">
        <v>8375480</v>
      </c>
      <c r="D2461" s="96">
        <v>8375480</v>
      </c>
    </row>
    <row r="2462" spans="1:4" x14ac:dyDescent="0.35">
      <c r="A2462" s="215"/>
      <c r="B2462" s="221"/>
      <c r="C2462" s="219"/>
      <c r="D2462" s="96"/>
    </row>
    <row r="2463" spans="1:4" x14ac:dyDescent="0.35">
      <c r="A2463" s="82" t="s">
        <v>1874</v>
      </c>
      <c r="B2463" s="99" t="s">
        <v>4693</v>
      </c>
      <c r="C2463" s="83">
        <v>135000</v>
      </c>
      <c r="D2463" s="83">
        <v>135000</v>
      </c>
    </row>
    <row r="2464" spans="1:4" x14ac:dyDescent="0.35">
      <c r="A2464" s="82" t="s">
        <v>2033</v>
      </c>
      <c r="B2464" s="99" t="s">
        <v>4693</v>
      </c>
      <c r="C2464" s="83">
        <v>135000</v>
      </c>
      <c r="D2464" s="83">
        <v>135000</v>
      </c>
    </row>
    <row r="2465" spans="1:4" x14ac:dyDescent="0.35">
      <c r="A2465" s="82" t="s">
        <v>595</v>
      </c>
      <c r="B2465" s="99" t="s">
        <v>4693</v>
      </c>
      <c r="C2465" s="83">
        <v>320000</v>
      </c>
      <c r="D2465" s="83">
        <v>320000</v>
      </c>
    </row>
    <row r="2466" spans="1:4" x14ac:dyDescent="0.35">
      <c r="A2466" s="82" t="s">
        <v>595</v>
      </c>
      <c r="B2466" s="99" t="s">
        <v>4693</v>
      </c>
      <c r="C2466" s="83">
        <v>160000</v>
      </c>
      <c r="D2466" s="83">
        <v>160000</v>
      </c>
    </row>
    <row r="2467" spans="1:4" x14ac:dyDescent="0.35">
      <c r="A2467" s="82" t="s">
        <v>2024</v>
      </c>
      <c r="B2467" s="99" t="s">
        <v>4693</v>
      </c>
      <c r="C2467" s="83">
        <v>320000</v>
      </c>
      <c r="D2467" s="83">
        <v>320000</v>
      </c>
    </row>
    <row r="2468" spans="1:4" x14ac:dyDescent="0.35">
      <c r="A2468" s="82" t="s">
        <v>1938</v>
      </c>
      <c r="B2468" s="99" t="s">
        <v>4693</v>
      </c>
      <c r="C2468" s="83">
        <v>202500</v>
      </c>
      <c r="D2468" s="83">
        <v>202500</v>
      </c>
    </row>
    <row r="2469" spans="1:4" x14ac:dyDescent="0.35">
      <c r="A2469" s="82" t="s">
        <v>2039</v>
      </c>
      <c r="B2469" s="99" t="s">
        <v>4693</v>
      </c>
      <c r="C2469" s="83">
        <v>270000</v>
      </c>
      <c r="D2469" s="83">
        <v>270000</v>
      </c>
    </row>
    <row r="2470" spans="1:4" x14ac:dyDescent="0.35">
      <c r="A2470" s="82" t="s">
        <v>1971</v>
      </c>
      <c r="B2470" s="99" t="s">
        <v>4693</v>
      </c>
      <c r="C2470" s="83">
        <v>320000</v>
      </c>
      <c r="D2470" s="83">
        <v>320000</v>
      </c>
    </row>
    <row r="2471" spans="1:4" x14ac:dyDescent="0.35">
      <c r="A2471" s="82" t="s">
        <v>1971</v>
      </c>
      <c r="B2471" s="99" t="s">
        <v>4693</v>
      </c>
      <c r="C2471" s="83">
        <v>320000</v>
      </c>
      <c r="D2471" s="83">
        <v>320000</v>
      </c>
    </row>
    <row r="2472" spans="1:4" x14ac:dyDescent="0.35">
      <c r="A2472" s="82" t="s">
        <v>2034</v>
      </c>
      <c r="B2472" s="99" t="s">
        <v>4693</v>
      </c>
      <c r="C2472" s="83">
        <v>320000</v>
      </c>
      <c r="D2472" s="83">
        <v>320000</v>
      </c>
    </row>
    <row r="2473" spans="1:4" x14ac:dyDescent="0.35">
      <c r="A2473" s="82" t="s">
        <v>2022</v>
      </c>
      <c r="B2473" s="99" t="s">
        <v>4693</v>
      </c>
      <c r="C2473" s="83">
        <v>150000</v>
      </c>
      <c r="D2473" s="83">
        <v>150000</v>
      </c>
    </row>
    <row r="2474" spans="1:4" x14ac:dyDescent="0.35">
      <c r="A2474" s="82" t="s">
        <v>2031</v>
      </c>
      <c r="B2474" s="99" t="s">
        <v>4693</v>
      </c>
      <c r="C2474" s="83">
        <v>320000</v>
      </c>
      <c r="D2474" s="83">
        <v>320000</v>
      </c>
    </row>
    <row r="2475" spans="1:4" x14ac:dyDescent="0.35">
      <c r="A2475" s="82" t="s">
        <v>2023</v>
      </c>
      <c r="B2475" s="99" t="s">
        <v>4693</v>
      </c>
      <c r="C2475" s="83">
        <v>202500</v>
      </c>
      <c r="D2475" s="83">
        <v>202500</v>
      </c>
    </row>
    <row r="2476" spans="1:4" x14ac:dyDescent="0.35">
      <c r="A2476" s="82" t="s">
        <v>2037</v>
      </c>
      <c r="B2476" s="99" t="s">
        <v>4693</v>
      </c>
      <c r="C2476" s="83">
        <v>160000</v>
      </c>
      <c r="D2476" s="83">
        <v>160000</v>
      </c>
    </row>
    <row r="2477" spans="1:4" x14ac:dyDescent="0.35">
      <c r="A2477" s="82" t="s">
        <v>2026</v>
      </c>
      <c r="B2477" s="99" t="s">
        <v>4693</v>
      </c>
      <c r="C2477" s="83">
        <v>400000</v>
      </c>
      <c r="D2477" s="83">
        <v>400000</v>
      </c>
    </row>
    <row r="2478" spans="1:4" x14ac:dyDescent="0.35">
      <c r="A2478" s="82" t="s">
        <v>2025</v>
      </c>
      <c r="B2478" s="99" t="s">
        <v>4693</v>
      </c>
      <c r="C2478" s="83">
        <v>1200000</v>
      </c>
      <c r="D2478" s="83">
        <v>1200000</v>
      </c>
    </row>
    <row r="2479" spans="1:4" x14ac:dyDescent="0.35">
      <c r="A2479" s="82" t="s">
        <v>2027</v>
      </c>
      <c r="B2479" s="99" t="s">
        <v>4693</v>
      </c>
      <c r="C2479" s="83">
        <v>320000</v>
      </c>
      <c r="D2479" s="83">
        <v>320000</v>
      </c>
    </row>
    <row r="2480" spans="1:4" x14ac:dyDescent="0.35">
      <c r="A2480" s="82" t="s">
        <v>2029</v>
      </c>
      <c r="B2480" s="99" t="s">
        <v>4693</v>
      </c>
      <c r="C2480" s="83">
        <v>202500</v>
      </c>
      <c r="D2480" s="83">
        <v>202500</v>
      </c>
    </row>
    <row r="2481" spans="1:4" x14ac:dyDescent="0.35">
      <c r="A2481" s="82" t="s">
        <v>2030</v>
      </c>
      <c r="B2481" s="99" t="s">
        <v>4693</v>
      </c>
      <c r="C2481" s="83">
        <v>320000</v>
      </c>
      <c r="D2481" s="83">
        <v>320000</v>
      </c>
    </row>
    <row r="2482" spans="1:4" x14ac:dyDescent="0.35">
      <c r="A2482" s="82" t="s">
        <v>2035</v>
      </c>
      <c r="B2482" s="99" t="s">
        <v>4767</v>
      </c>
      <c r="C2482" s="83">
        <v>821017</v>
      </c>
      <c r="D2482" s="83">
        <v>821017</v>
      </c>
    </row>
    <row r="2483" spans="1:4" x14ac:dyDescent="0.35">
      <c r="A2483" s="215" t="s">
        <v>4768</v>
      </c>
      <c r="B2483" s="221" t="s">
        <v>4629</v>
      </c>
      <c r="C2483" s="85">
        <v>6598517</v>
      </c>
      <c r="D2483" s="83">
        <v>6598517</v>
      </c>
    </row>
    <row r="2484" spans="1:4" x14ac:dyDescent="0.35">
      <c r="A2484" s="216" t="s">
        <v>4769</v>
      </c>
      <c r="B2484" s="222" t="s">
        <v>4632</v>
      </c>
      <c r="C2484" s="225">
        <v>14973997</v>
      </c>
      <c r="D2484" s="225">
        <v>14973997</v>
      </c>
    </row>
    <row r="2485" spans="1:4" x14ac:dyDescent="0.35">
      <c r="A2485" s="82"/>
      <c r="B2485" s="227" t="s">
        <v>4725</v>
      </c>
      <c r="C2485" s="228">
        <v>1649903143</v>
      </c>
      <c r="D2485" s="228">
        <v>1649903143</v>
      </c>
    </row>
  </sheetData>
  <autoFilter ref="A2:D2" xr:uid="{B8D0974F-A52C-4D9A-AE9A-D8F35FDB6F09}"/>
  <mergeCells count="1">
    <mergeCell ref="A1:D1"/>
  </mergeCells>
  <pageMargins left="0.7" right="0.7" top="0.75" bottom="0.75" header="0.3" footer="0.3"/>
  <pageSetup scale="45" fitToHeight="0" orientation="landscape" r:id="rId1"/>
  <headerFooter>
    <oddFooter>&amp;L* The confirmation of expenditure by the various NPOs is dependent on the Financial Statements assessments, which takes place in the latter part of the year.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877E9-D8CD-46BC-80B9-D59B91D7275C}">
  <sheetPr>
    <pageSetUpPr fitToPage="1"/>
  </sheetPr>
  <dimension ref="A1:F194"/>
  <sheetViews>
    <sheetView zoomScale="80" zoomScaleNormal="80" workbookViewId="0">
      <selection activeCell="P7" sqref="P7"/>
    </sheetView>
  </sheetViews>
  <sheetFormatPr defaultColWidth="8.81640625" defaultRowHeight="12.5" x14ac:dyDescent="0.25"/>
  <cols>
    <col min="1" max="1" width="54" style="80" customWidth="1"/>
    <col min="2" max="2" width="37.26953125" style="80" customWidth="1"/>
    <col min="3" max="3" width="19.7265625" style="80" customWidth="1"/>
    <col min="4" max="4" width="17.7265625" style="80" customWidth="1"/>
    <col min="5" max="5" width="24.26953125" style="80" customWidth="1"/>
    <col min="6" max="6" width="25.7265625" style="80" customWidth="1"/>
    <col min="7" max="16384" width="8.81640625" style="80"/>
  </cols>
  <sheetData>
    <row r="1" spans="1:6" ht="31.15" customHeight="1" x14ac:dyDescent="0.35">
      <c r="A1" s="89" t="s">
        <v>3859</v>
      </c>
      <c r="B1" s="90"/>
      <c r="C1" s="90"/>
      <c r="D1" s="90"/>
      <c r="E1" s="90"/>
      <c r="F1" s="90"/>
    </row>
    <row r="2" spans="1:6" ht="45.65" customHeight="1" x14ac:dyDescent="0.25">
      <c r="A2" s="91" t="s">
        <v>1</v>
      </c>
      <c r="B2" s="92" t="s">
        <v>2041</v>
      </c>
      <c r="C2" s="93" t="s">
        <v>3608</v>
      </c>
      <c r="D2" s="93" t="s">
        <v>2056</v>
      </c>
      <c r="E2" s="93" t="s">
        <v>2042</v>
      </c>
      <c r="F2" s="94" t="s">
        <v>2043</v>
      </c>
    </row>
    <row r="3" spans="1:6" ht="16" x14ac:dyDescent="0.35">
      <c r="A3" s="82" t="s">
        <v>205</v>
      </c>
      <c r="B3" s="82" t="s">
        <v>144</v>
      </c>
      <c r="C3" s="83">
        <v>82302</v>
      </c>
      <c r="D3" s="81">
        <v>75438</v>
      </c>
      <c r="E3" s="81">
        <v>-6864</v>
      </c>
      <c r="F3" s="48" t="s">
        <v>3610</v>
      </c>
    </row>
    <row r="4" spans="1:6" ht="16" x14ac:dyDescent="0.35">
      <c r="A4" s="82" t="s">
        <v>176</v>
      </c>
      <c r="B4" s="82" t="s">
        <v>144</v>
      </c>
      <c r="C4" s="83">
        <v>51084</v>
      </c>
      <c r="D4" s="81">
        <v>25542</v>
      </c>
      <c r="E4" s="81">
        <v>-25542</v>
      </c>
      <c r="F4" s="48" t="s">
        <v>3610</v>
      </c>
    </row>
    <row r="5" spans="1:6" ht="16" x14ac:dyDescent="0.35">
      <c r="A5" s="82" t="s">
        <v>318</v>
      </c>
      <c r="B5" s="82" t="s">
        <v>144</v>
      </c>
      <c r="C5" s="83">
        <v>31218</v>
      </c>
      <c r="D5" s="81">
        <v>13005</v>
      </c>
      <c r="E5" s="81">
        <v>-18213</v>
      </c>
      <c r="F5" s="48" t="s">
        <v>3610</v>
      </c>
    </row>
    <row r="6" spans="1:6" ht="16" x14ac:dyDescent="0.35">
      <c r="A6" s="87" t="s">
        <v>319</v>
      </c>
      <c r="B6" s="87" t="s">
        <v>144</v>
      </c>
      <c r="C6" s="88">
        <v>62436</v>
      </c>
      <c r="D6" s="81">
        <v>57233</v>
      </c>
      <c r="E6" s="81">
        <v>-5203</v>
      </c>
      <c r="F6" s="48" t="s">
        <v>3610</v>
      </c>
    </row>
    <row r="7" spans="1:6" ht="16" x14ac:dyDescent="0.35">
      <c r="A7" s="82" t="s">
        <v>322</v>
      </c>
      <c r="B7" s="82" t="s">
        <v>144</v>
      </c>
      <c r="C7" s="83">
        <v>120615</v>
      </c>
      <c r="D7" s="83">
        <v>60306</v>
      </c>
      <c r="E7" s="83">
        <v>-60309</v>
      </c>
      <c r="F7" s="48" t="s">
        <v>3610</v>
      </c>
    </row>
    <row r="8" spans="1:6" ht="16" x14ac:dyDescent="0.35">
      <c r="A8" s="82" t="s">
        <v>210</v>
      </c>
      <c r="B8" s="82" t="s">
        <v>144</v>
      </c>
      <c r="C8" s="83">
        <v>170633</v>
      </c>
      <c r="D8" s="83">
        <v>156409</v>
      </c>
      <c r="E8" s="83">
        <v>-14224</v>
      </c>
      <c r="F8" s="48" t="s">
        <v>3610</v>
      </c>
    </row>
    <row r="9" spans="1:6" ht="16" x14ac:dyDescent="0.35">
      <c r="A9" s="82" t="s">
        <v>317</v>
      </c>
      <c r="B9" s="82" t="s">
        <v>144</v>
      </c>
      <c r="C9" s="83">
        <v>45143</v>
      </c>
      <c r="D9" s="83">
        <v>41371</v>
      </c>
      <c r="E9" s="83">
        <v>-3772</v>
      </c>
      <c r="F9" s="48" t="s">
        <v>3610</v>
      </c>
    </row>
    <row r="10" spans="1:6" ht="16" x14ac:dyDescent="0.35">
      <c r="A10" s="82" t="s">
        <v>382</v>
      </c>
      <c r="B10" s="87" t="s">
        <v>363</v>
      </c>
      <c r="C10" s="83">
        <v>394858</v>
      </c>
      <c r="D10" s="83">
        <v>393858</v>
      </c>
      <c r="E10" s="83">
        <v>-1000</v>
      </c>
      <c r="F10" s="48" t="s">
        <v>3610</v>
      </c>
    </row>
    <row r="11" spans="1:6" ht="16" x14ac:dyDescent="0.35">
      <c r="A11" s="87" t="s">
        <v>462</v>
      </c>
      <c r="B11" s="87" t="s">
        <v>460</v>
      </c>
      <c r="C11" s="83">
        <v>337500</v>
      </c>
      <c r="D11" s="83">
        <v>309375</v>
      </c>
      <c r="E11" s="83">
        <v>-28125</v>
      </c>
      <c r="F11" s="48" t="s">
        <v>3610</v>
      </c>
    </row>
    <row r="12" spans="1:6" ht="16" x14ac:dyDescent="0.35">
      <c r="A12" s="87" t="s">
        <v>518</v>
      </c>
      <c r="B12" s="87" t="s">
        <v>512</v>
      </c>
      <c r="C12" s="83">
        <v>1040076</v>
      </c>
      <c r="D12" s="83">
        <v>943171</v>
      </c>
      <c r="E12" s="83">
        <v>-96905</v>
      </c>
      <c r="F12" s="48" t="s">
        <v>3610</v>
      </c>
    </row>
    <row r="13" spans="1:6" ht="16" x14ac:dyDescent="0.35">
      <c r="A13" s="87" t="s">
        <v>517</v>
      </c>
      <c r="B13" s="87" t="s">
        <v>512</v>
      </c>
      <c r="C13" s="83">
        <v>1407794</v>
      </c>
      <c r="D13" s="83">
        <v>1317028</v>
      </c>
      <c r="E13" s="83">
        <v>-90766</v>
      </c>
      <c r="F13" s="48" t="s">
        <v>3610</v>
      </c>
    </row>
    <row r="14" spans="1:6" ht="16" x14ac:dyDescent="0.35">
      <c r="A14" s="87" t="s">
        <v>569</v>
      </c>
      <c r="B14" s="87" t="s">
        <v>512</v>
      </c>
      <c r="C14" s="83">
        <v>902845</v>
      </c>
      <c r="D14" s="83">
        <v>813849</v>
      </c>
      <c r="E14" s="83">
        <v>-88996</v>
      </c>
      <c r="F14" s="48" t="s">
        <v>3610</v>
      </c>
    </row>
    <row r="15" spans="1:6" ht="16" x14ac:dyDescent="0.35">
      <c r="A15" s="87" t="s">
        <v>589</v>
      </c>
      <c r="B15" s="87" t="s">
        <v>573</v>
      </c>
      <c r="C15" s="83">
        <v>177073</v>
      </c>
      <c r="D15" s="83">
        <v>162316</v>
      </c>
      <c r="E15" s="83">
        <v>-14757</v>
      </c>
      <c r="F15" s="48" t="s">
        <v>3610</v>
      </c>
    </row>
    <row r="16" spans="1:6" ht="16" x14ac:dyDescent="0.35">
      <c r="A16" s="87" t="s">
        <v>747</v>
      </c>
      <c r="B16" s="87" t="s">
        <v>708</v>
      </c>
      <c r="C16" s="83">
        <v>269602</v>
      </c>
      <c r="D16" s="83">
        <v>247135</v>
      </c>
      <c r="E16" s="83">
        <v>-22467</v>
      </c>
      <c r="F16" s="48" t="s">
        <v>3610</v>
      </c>
    </row>
    <row r="17" spans="1:6" ht="16" x14ac:dyDescent="0.35">
      <c r="A17" s="87" t="s">
        <v>850</v>
      </c>
      <c r="B17" s="87" t="s">
        <v>708</v>
      </c>
      <c r="C17" s="88">
        <v>229852</v>
      </c>
      <c r="D17" s="83">
        <v>210694</v>
      </c>
      <c r="E17" s="83">
        <v>-19158</v>
      </c>
      <c r="F17" s="48" t="s">
        <v>3610</v>
      </c>
    </row>
    <row r="18" spans="1:6" ht="16" x14ac:dyDescent="0.35">
      <c r="A18" s="87" t="s">
        <v>752</v>
      </c>
      <c r="B18" s="87" t="s">
        <v>708</v>
      </c>
      <c r="C18" s="88">
        <v>956880</v>
      </c>
      <c r="D18" s="83">
        <v>915602</v>
      </c>
      <c r="E18" s="83">
        <v>-41278</v>
      </c>
      <c r="F18" s="48" t="s">
        <v>3610</v>
      </c>
    </row>
    <row r="19" spans="1:6" ht="16" x14ac:dyDescent="0.35">
      <c r="A19" s="87" t="s">
        <v>783</v>
      </c>
      <c r="B19" s="87" t="s">
        <v>708</v>
      </c>
      <c r="C19" s="88">
        <v>1056832</v>
      </c>
      <c r="D19" s="83">
        <v>352816</v>
      </c>
      <c r="E19" s="83">
        <v>-704016</v>
      </c>
      <c r="F19" s="48" t="s">
        <v>3610</v>
      </c>
    </row>
    <row r="20" spans="1:6" ht="16" x14ac:dyDescent="0.35">
      <c r="A20" s="87" t="s">
        <v>3577</v>
      </c>
      <c r="B20" s="87" t="s">
        <v>3850</v>
      </c>
      <c r="C20" s="88">
        <v>637662</v>
      </c>
      <c r="D20" s="83">
        <v>283330</v>
      </c>
      <c r="E20" s="83">
        <v>-354332</v>
      </c>
      <c r="F20" s="48" t="s">
        <v>3610</v>
      </c>
    </row>
    <row r="21" spans="1:6" ht="16" x14ac:dyDescent="0.35">
      <c r="A21" s="87" t="s">
        <v>878</v>
      </c>
      <c r="B21" s="87" t="s">
        <v>869</v>
      </c>
      <c r="C21" s="83">
        <v>166320</v>
      </c>
      <c r="D21" s="83">
        <v>118800</v>
      </c>
      <c r="E21" s="83">
        <v>-47520</v>
      </c>
      <c r="F21" s="48" t="s">
        <v>3610</v>
      </c>
    </row>
    <row r="22" spans="1:6" ht="16" x14ac:dyDescent="0.35">
      <c r="A22" s="82" t="s">
        <v>923</v>
      </c>
      <c r="B22" s="82" t="s">
        <v>869</v>
      </c>
      <c r="C22" s="83">
        <v>118800</v>
      </c>
      <c r="D22" s="83">
        <v>108900</v>
      </c>
      <c r="E22" s="83">
        <v>-9900</v>
      </c>
      <c r="F22" s="48" t="s">
        <v>3610</v>
      </c>
    </row>
    <row r="23" spans="1:6" ht="16" x14ac:dyDescent="0.35">
      <c r="A23" s="82" t="s">
        <v>945</v>
      </c>
      <c r="B23" s="82" t="s">
        <v>869</v>
      </c>
      <c r="C23" s="83">
        <v>261360</v>
      </c>
      <c r="D23" s="83">
        <v>21780</v>
      </c>
      <c r="E23" s="83">
        <v>-239580</v>
      </c>
      <c r="F23" s="48" t="s">
        <v>3610</v>
      </c>
    </row>
    <row r="24" spans="1:6" ht="16" x14ac:dyDescent="0.35">
      <c r="A24" s="82" t="s">
        <v>945</v>
      </c>
      <c r="B24" s="82" t="s">
        <v>869</v>
      </c>
      <c r="C24" s="83">
        <v>275616</v>
      </c>
      <c r="D24" s="83">
        <v>229680</v>
      </c>
      <c r="E24" s="83">
        <v>-45936</v>
      </c>
      <c r="F24" s="48" t="s">
        <v>3610</v>
      </c>
    </row>
    <row r="25" spans="1:6" ht="16" x14ac:dyDescent="0.35">
      <c r="A25" s="82" t="s">
        <v>3660</v>
      </c>
      <c r="B25" s="82" t="s">
        <v>869</v>
      </c>
      <c r="C25" s="83">
        <v>73656</v>
      </c>
      <c r="D25" s="83">
        <v>67518</v>
      </c>
      <c r="E25" s="83">
        <v>-6138</v>
      </c>
      <c r="F25" s="48" t="s">
        <v>3610</v>
      </c>
    </row>
    <row r="26" spans="1:6" ht="16" x14ac:dyDescent="0.35">
      <c r="A26" s="82" t="s">
        <v>3661</v>
      </c>
      <c r="B26" s="82" t="s">
        <v>869</v>
      </c>
      <c r="C26" s="83">
        <v>59400</v>
      </c>
      <c r="D26" s="83">
        <v>50094</v>
      </c>
      <c r="E26" s="83">
        <v>-9306</v>
      </c>
      <c r="F26" s="48" t="s">
        <v>3610</v>
      </c>
    </row>
    <row r="27" spans="1:6" ht="16" x14ac:dyDescent="0.35">
      <c r="A27" s="82" t="s">
        <v>926</v>
      </c>
      <c r="B27" s="82" t="s">
        <v>869</v>
      </c>
      <c r="C27" s="83">
        <v>64152</v>
      </c>
      <c r="D27" s="83">
        <v>42768</v>
      </c>
      <c r="E27" s="83">
        <v>-21384</v>
      </c>
      <c r="F27" s="48" t="s">
        <v>3610</v>
      </c>
    </row>
    <row r="28" spans="1:6" ht="16" x14ac:dyDescent="0.35">
      <c r="A28" s="82" t="s">
        <v>933</v>
      </c>
      <c r="B28" s="82" t="s">
        <v>869</v>
      </c>
      <c r="C28" s="83">
        <v>35640</v>
      </c>
      <c r="D28" s="83">
        <v>29700</v>
      </c>
      <c r="E28" s="83">
        <v>-5940</v>
      </c>
      <c r="F28" s="48" t="s">
        <v>3610</v>
      </c>
    </row>
    <row r="29" spans="1:6" ht="16" x14ac:dyDescent="0.35">
      <c r="A29" s="82" t="s">
        <v>876</v>
      </c>
      <c r="B29" s="82" t="s">
        <v>869</v>
      </c>
      <c r="C29" s="83">
        <v>427680</v>
      </c>
      <c r="D29" s="83">
        <v>392040</v>
      </c>
      <c r="E29" s="83">
        <v>-35640</v>
      </c>
      <c r="F29" s="48" t="s">
        <v>3610</v>
      </c>
    </row>
    <row r="30" spans="1:6" ht="16" x14ac:dyDescent="0.35">
      <c r="A30" s="82" t="s">
        <v>877</v>
      </c>
      <c r="B30" s="82" t="s">
        <v>869</v>
      </c>
      <c r="C30" s="83">
        <v>26136</v>
      </c>
      <c r="D30" s="83">
        <v>23958</v>
      </c>
      <c r="E30" s="83">
        <v>-2178</v>
      </c>
      <c r="F30" s="48" t="s">
        <v>3610</v>
      </c>
    </row>
    <row r="31" spans="1:6" ht="16" x14ac:dyDescent="0.35">
      <c r="A31" s="82" t="s">
        <v>1141</v>
      </c>
      <c r="B31" s="82" t="s">
        <v>869</v>
      </c>
      <c r="C31" s="83">
        <v>251858</v>
      </c>
      <c r="D31" s="83">
        <v>161568</v>
      </c>
      <c r="E31" s="83">
        <v>-90290</v>
      </c>
      <c r="F31" s="48" t="s">
        <v>3610</v>
      </c>
    </row>
    <row r="32" spans="1:6" ht="16" x14ac:dyDescent="0.35">
      <c r="A32" s="82" t="s">
        <v>901</v>
      </c>
      <c r="B32" s="82" t="s">
        <v>869</v>
      </c>
      <c r="C32" s="83">
        <v>261360</v>
      </c>
      <c r="D32" s="83">
        <v>166320</v>
      </c>
      <c r="E32" s="83">
        <v>-95040</v>
      </c>
      <c r="F32" s="48" t="s">
        <v>3610</v>
      </c>
    </row>
    <row r="33" spans="1:6" ht="16" x14ac:dyDescent="0.35">
      <c r="A33" s="82" t="s">
        <v>892</v>
      </c>
      <c r="B33" s="82" t="s">
        <v>869</v>
      </c>
      <c r="C33" s="83">
        <v>140184</v>
      </c>
      <c r="D33" s="83">
        <v>128502</v>
      </c>
      <c r="E33" s="83">
        <v>-11682</v>
      </c>
      <c r="F33" s="48" t="s">
        <v>3610</v>
      </c>
    </row>
    <row r="34" spans="1:6" ht="16" x14ac:dyDescent="0.35">
      <c r="A34" s="82" t="s">
        <v>943</v>
      </c>
      <c r="B34" s="82" t="s">
        <v>869</v>
      </c>
      <c r="C34" s="83">
        <v>225720</v>
      </c>
      <c r="D34" s="83">
        <v>169290</v>
      </c>
      <c r="E34" s="83">
        <v>-56430</v>
      </c>
      <c r="F34" s="48" t="s">
        <v>3610</v>
      </c>
    </row>
    <row r="35" spans="1:6" ht="16" x14ac:dyDescent="0.35">
      <c r="A35" s="82" t="s">
        <v>944</v>
      </c>
      <c r="B35" s="82" t="s">
        <v>869</v>
      </c>
      <c r="C35" s="83">
        <v>144936</v>
      </c>
      <c r="D35" s="83">
        <v>108702</v>
      </c>
      <c r="E35" s="83">
        <v>-36234</v>
      </c>
      <c r="F35" s="48" t="s">
        <v>3610</v>
      </c>
    </row>
    <row r="36" spans="1:6" ht="16" x14ac:dyDescent="0.35">
      <c r="A36" s="82" t="s">
        <v>986</v>
      </c>
      <c r="B36" s="82" t="s">
        <v>957</v>
      </c>
      <c r="C36" s="83">
        <v>139128</v>
      </c>
      <c r="D36" s="83">
        <v>115940</v>
      </c>
      <c r="E36" s="83">
        <v>-23188</v>
      </c>
      <c r="F36" s="48" t="s">
        <v>3610</v>
      </c>
    </row>
    <row r="37" spans="1:6" ht="16" x14ac:dyDescent="0.35">
      <c r="A37" s="82" t="s">
        <v>1498</v>
      </c>
      <c r="B37" s="82" t="s">
        <v>957</v>
      </c>
      <c r="C37" s="83">
        <v>264792</v>
      </c>
      <c r="D37" s="83">
        <v>242726</v>
      </c>
      <c r="E37" s="83">
        <v>-22066</v>
      </c>
      <c r="F37" s="48" t="s">
        <v>3610</v>
      </c>
    </row>
    <row r="38" spans="1:6" ht="16" x14ac:dyDescent="0.35">
      <c r="A38" s="82" t="s">
        <v>1054</v>
      </c>
      <c r="B38" s="82" t="s">
        <v>957</v>
      </c>
      <c r="C38" s="83">
        <v>673200</v>
      </c>
      <c r="D38" s="83">
        <v>632060</v>
      </c>
      <c r="E38" s="83">
        <v>-41140</v>
      </c>
      <c r="F38" s="48" t="s">
        <v>3610</v>
      </c>
    </row>
    <row r="39" spans="1:6" ht="16" x14ac:dyDescent="0.35">
      <c r="A39" s="82" t="s">
        <v>1081</v>
      </c>
      <c r="B39" s="82" t="s">
        <v>957</v>
      </c>
      <c r="C39" s="83">
        <v>305184</v>
      </c>
      <c r="D39" s="83">
        <v>279752</v>
      </c>
      <c r="E39" s="83">
        <v>-25432</v>
      </c>
      <c r="F39" s="48" t="s">
        <v>3610</v>
      </c>
    </row>
    <row r="40" spans="1:6" ht="16" x14ac:dyDescent="0.35">
      <c r="A40" s="82" t="s">
        <v>1088</v>
      </c>
      <c r="B40" s="82" t="s">
        <v>957</v>
      </c>
      <c r="C40" s="83">
        <v>462264</v>
      </c>
      <c r="D40" s="83">
        <v>115940</v>
      </c>
      <c r="E40" s="83">
        <v>-346324</v>
      </c>
      <c r="F40" s="48" t="s">
        <v>3610</v>
      </c>
    </row>
    <row r="41" spans="1:6" ht="16" x14ac:dyDescent="0.35">
      <c r="A41" s="82" t="s">
        <v>1373</v>
      </c>
      <c r="B41" s="82" t="s">
        <v>957</v>
      </c>
      <c r="C41" s="83">
        <v>170544</v>
      </c>
      <c r="D41" s="83">
        <v>156332</v>
      </c>
      <c r="E41" s="83">
        <v>-14212</v>
      </c>
      <c r="F41" s="48" t="s">
        <v>3610</v>
      </c>
    </row>
    <row r="42" spans="1:6" ht="16" x14ac:dyDescent="0.35">
      <c r="A42" s="82" t="s">
        <v>1063</v>
      </c>
      <c r="B42" s="82" t="s">
        <v>957</v>
      </c>
      <c r="C42" s="83">
        <v>412896</v>
      </c>
      <c r="D42" s="83">
        <v>378488</v>
      </c>
      <c r="E42" s="83">
        <v>-34408</v>
      </c>
      <c r="F42" s="48" t="s">
        <v>3610</v>
      </c>
    </row>
    <row r="43" spans="1:6" ht="16" x14ac:dyDescent="0.35">
      <c r="A43" s="82" t="s">
        <v>1155</v>
      </c>
      <c r="B43" s="82" t="s">
        <v>957</v>
      </c>
      <c r="C43" s="83">
        <v>107712</v>
      </c>
      <c r="D43" s="83">
        <v>53856</v>
      </c>
      <c r="E43" s="83">
        <v>-53856</v>
      </c>
      <c r="F43" s="48" t="s">
        <v>3610</v>
      </c>
    </row>
    <row r="44" spans="1:6" ht="16" x14ac:dyDescent="0.35">
      <c r="A44" s="82" t="s">
        <v>1245</v>
      </c>
      <c r="B44" s="82" t="s">
        <v>957</v>
      </c>
      <c r="C44" s="83">
        <v>197472</v>
      </c>
      <c r="D44" s="83">
        <v>181016</v>
      </c>
      <c r="E44" s="83">
        <v>-16456</v>
      </c>
      <c r="F44" s="48" t="s">
        <v>3610</v>
      </c>
    </row>
    <row r="45" spans="1:6" ht="16" x14ac:dyDescent="0.35">
      <c r="A45" s="82" t="s">
        <v>1248</v>
      </c>
      <c r="B45" s="82" t="s">
        <v>957</v>
      </c>
      <c r="C45" s="83">
        <v>471240</v>
      </c>
      <c r="D45" s="83">
        <v>353430</v>
      </c>
      <c r="E45" s="83">
        <v>-117810</v>
      </c>
      <c r="F45" s="48" t="s">
        <v>3610</v>
      </c>
    </row>
    <row r="46" spans="1:6" ht="16" x14ac:dyDescent="0.35">
      <c r="A46" s="82" t="s">
        <v>1387</v>
      </c>
      <c r="B46" s="82" t="s">
        <v>957</v>
      </c>
      <c r="C46" s="83">
        <v>233376</v>
      </c>
      <c r="D46" s="83">
        <v>213928</v>
      </c>
      <c r="E46" s="83">
        <v>-19448</v>
      </c>
      <c r="F46" s="48" t="s">
        <v>3610</v>
      </c>
    </row>
    <row r="47" spans="1:6" ht="16" x14ac:dyDescent="0.35">
      <c r="A47" s="82" t="s">
        <v>1412</v>
      </c>
      <c r="B47" s="82" t="s">
        <v>957</v>
      </c>
      <c r="C47" s="83">
        <v>179520</v>
      </c>
      <c r="D47" s="83">
        <v>164560</v>
      </c>
      <c r="E47" s="83">
        <v>-14960</v>
      </c>
      <c r="F47" s="48" t="s">
        <v>3610</v>
      </c>
    </row>
    <row r="48" spans="1:6" ht="16" x14ac:dyDescent="0.35">
      <c r="A48" s="82" t="s">
        <v>1523</v>
      </c>
      <c r="B48" s="82" t="s">
        <v>957</v>
      </c>
      <c r="C48" s="83">
        <v>71808</v>
      </c>
      <c r="D48" s="83">
        <v>65824</v>
      </c>
      <c r="E48" s="83">
        <v>-5984</v>
      </c>
      <c r="F48" s="48" t="s">
        <v>3610</v>
      </c>
    </row>
    <row r="49" spans="1:6" ht="16" x14ac:dyDescent="0.35">
      <c r="A49" s="82" t="s">
        <v>1624</v>
      </c>
      <c r="B49" s="82" t="s">
        <v>957</v>
      </c>
      <c r="C49" s="83">
        <v>67320</v>
      </c>
      <c r="D49" s="83">
        <v>61710</v>
      </c>
      <c r="E49" s="83">
        <v>-5610</v>
      </c>
      <c r="F49" s="48" t="s">
        <v>3610</v>
      </c>
    </row>
    <row r="50" spans="1:6" ht="16" x14ac:dyDescent="0.35">
      <c r="A50" s="82" t="s">
        <v>1627</v>
      </c>
      <c r="B50" s="82" t="s">
        <v>957</v>
      </c>
      <c r="C50" s="83">
        <v>161568</v>
      </c>
      <c r="D50" s="83">
        <v>148104</v>
      </c>
      <c r="E50" s="83">
        <v>-13464</v>
      </c>
      <c r="F50" s="48" t="s">
        <v>3610</v>
      </c>
    </row>
    <row r="51" spans="1:6" ht="16" x14ac:dyDescent="0.35">
      <c r="A51" s="82" t="s">
        <v>800</v>
      </c>
      <c r="B51" s="82" t="s">
        <v>957</v>
      </c>
      <c r="C51" s="83">
        <v>543048</v>
      </c>
      <c r="D51" s="83">
        <v>534446</v>
      </c>
      <c r="E51" s="83">
        <v>-8602</v>
      </c>
      <c r="F51" s="48" t="s">
        <v>3610</v>
      </c>
    </row>
    <row r="52" spans="1:6" ht="16" x14ac:dyDescent="0.35">
      <c r="A52" s="82" t="s">
        <v>1132</v>
      </c>
      <c r="B52" s="82" t="s">
        <v>957</v>
      </c>
      <c r="C52" s="83">
        <v>246840</v>
      </c>
      <c r="D52" s="83">
        <v>102850</v>
      </c>
      <c r="E52" s="83">
        <v>-143990</v>
      </c>
      <c r="F52" s="48" t="s">
        <v>3610</v>
      </c>
    </row>
    <row r="53" spans="1:6" ht="16" x14ac:dyDescent="0.35">
      <c r="A53" s="82" t="s">
        <v>1157</v>
      </c>
      <c r="B53" s="82" t="s">
        <v>957</v>
      </c>
      <c r="C53" s="83">
        <v>166056</v>
      </c>
      <c r="D53" s="83">
        <v>152310</v>
      </c>
      <c r="E53" s="83">
        <v>-13746</v>
      </c>
      <c r="F53" s="48" t="s">
        <v>3610</v>
      </c>
    </row>
    <row r="54" spans="1:6" ht="16" x14ac:dyDescent="0.35">
      <c r="A54" s="82" t="s">
        <v>3671</v>
      </c>
      <c r="B54" s="82" t="s">
        <v>957</v>
      </c>
      <c r="C54" s="83">
        <v>255816</v>
      </c>
      <c r="D54" s="83">
        <v>39270</v>
      </c>
      <c r="E54" s="83">
        <v>-216546</v>
      </c>
      <c r="F54" s="48" t="s">
        <v>3610</v>
      </c>
    </row>
    <row r="55" spans="1:6" ht="16" x14ac:dyDescent="0.35">
      <c r="A55" s="82" t="s">
        <v>1214</v>
      </c>
      <c r="B55" s="82" t="s">
        <v>957</v>
      </c>
      <c r="C55" s="83">
        <v>484704</v>
      </c>
      <c r="D55" s="83">
        <v>196350</v>
      </c>
      <c r="E55" s="83">
        <v>-288354</v>
      </c>
      <c r="F55" s="48" t="s">
        <v>3610</v>
      </c>
    </row>
    <row r="56" spans="1:6" ht="16" x14ac:dyDescent="0.35">
      <c r="A56" s="82" t="s">
        <v>1317</v>
      </c>
      <c r="B56" s="82" t="s">
        <v>957</v>
      </c>
      <c r="C56" s="83">
        <v>359040</v>
      </c>
      <c r="D56" s="83">
        <v>329120</v>
      </c>
      <c r="E56" s="83">
        <v>-29920</v>
      </c>
      <c r="F56" s="48" t="s">
        <v>3610</v>
      </c>
    </row>
    <row r="57" spans="1:6" ht="16" x14ac:dyDescent="0.35">
      <c r="A57" s="82" t="s">
        <v>1410</v>
      </c>
      <c r="B57" s="82" t="s">
        <v>957</v>
      </c>
      <c r="C57" s="83">
        <v>327624</v>
      </c>
      <c r="D57" s="83">
        <v>136510</v>
      </c>
      <c r="E57" s="83">
        <v>-191114</v>
      </c>
      <c r="F57" s="48" t="s">
        <v>3610</v>
      </c>
    </row>
    <row r="58" spans="1:6" ht="16" x14ac:dyDescent="0.35">
      <c r="A58" s="82" t="s">
        <v>1531</v>
      </c>
      <c r="B58" s="82" t="s">
        <v>957</v>
      </c>
      <c r="C58" s="83">
        <v>336600</v>
      </c>
      <c r="D58" s="83">
        <v>308550</v>
      </c>
      <c r="E58" s="83">
        <v>-28050</v>
      </c>
      <c r="F58" s="48" t="s">
        <v>3610</v>
      </c>
    </row>
    <row r="59" spans="1:6" ht="16" x14ac:dyDescent="0.35">
      <c r="A59" s="82" t="s">
        <v>1587</v>
      </c>
      <c r="B59" s="82" t="s">
        <v>957</v>
      </c>
      <c r="C59" s="83">
        <v>130152</v>
      </c>
      <c r="D59" s="83">
        <v>119306</v>
      </c>
      <c r="E59" s="83">
        <v>-10846</v>
      </c>
      <c r="F59" s="48" t="s">
        <v>3610</v>
      </c>
    </row>
    <row r="60" spans="1:6" ht="16" x14ac:dyDescent="0.35">
      <c r="A60" s="82" t="s">
        <v>1589</v>
      </c>
      <c r="B60" s="82" t="s">
        <v>957</v>
      </c>
      <c r="C60" s="83">
        <v>53856</v>
      </c>
      <c r="D60" s="83">
        <v>49647</v>
      </c>
      <c r="E60" s="83">
        <v>-4209</v>
      </c>
      <c r="F60" s="48" t="s">
        <v>3610</v>
      </c>
    </row>
    <row r="61" spans="1:6" ht="16" x14ac:dyDescent="0.35">
      <c r="A61" s="82" t="s">
        <v>1601</v>
      </c>
      <c r="B61" s="82" t="s">
        <v>957</v>
      </c>
      <c r="C61" s="83">
        <v>76296</v>
      </c>
      <c r="D61" s="83">
        <v>44506</v>
      </c>
      <c r="E61" s="83">
        <v>-31790</v>
      </c>
      <c r="F61" s="48" t="s">
        <v>3610</v>
      </c>
    </row>
    <row r="62" spans="1:6" ht="16" x14ac:dyDescent="0.35">
      <c r="A62" s="82" t="s">
        <v>1671</v>
      </c>
      <c r="B62" s="82" t="s">
        <v>957</v>
      </c>
      <c r="C62" s="83">
        <v>448800</v>
      </c>
      <c r="D62" s="83">
        <v>411400</v>
      </c>
      <c r="E62" s="83">
        <v>-37400</v>
      </c>
      <c r="F62" s="48" t="s">
        <v>3610</v>
      </c>
    </row>
    <row r="63" spans="1:6" ht="16" x14ac:dyDescent="0.35">
      <c r="A63" s="82" t="s">
        <v>962</v>
      </c>
      <c r="B63" s="82" t="s">
        <v>957</v>
      </c>
      <c r="C63" s="83">
        <v>2997984</v>
      </c>
      <c r="D63" s="83">
        <v>2707760</v>
      </c>
      <c r="E63" s="83">
        <v>-290224</v>
      </c>
      <c r="F63" s="48" t="s">
        <v>3610</v>
      </c>
    </row>
    <row r="64" spans="1:6" ht="16" x14ac:dyDescent="0.35">
      <c r="A64" s="82" t="s">
        <v>988</v>
      </c>
      <c r="B64" s="82" t="s">
        <v>957</v>
      </c>
      <c r="C64" s="83">
        <v>269280</v>
      </c>
      <c r="D64" s="83">
        <v>130152</v>
      </c>
      <c r="E64" s="83">
        <v>-139128</v>
      </c>
      <c r="F64" s="48" t="s">
        <v>3610</v>
      </c>
    </row>
    <row r="65" spans="1:6" ht="16" x14ac:dyDescent="0.35">
      <c r="A65" s="82" t="s">
        <v>1108</v>
      </c>
      <c r="B65" s="82" t="s">
        <v>957</v>
      </c>
      <c r="C65" s="83">
        <v>345576</v>
      </c>
      <c r="D65" s="83">
        <v>106216</v>
      </c>
      <c r="E65" s="83">
        <v>-239360</v>
      </c>
      <c r="F65" s="48" t="s">
        <v>3610</v>
      </c>
    </row>
    <row r="66" spans="1:6" ht="16" x14ac:dyDescent="0.35">
      <c r="A66" s="82" t="s">
        <v>1154</v>
      </c>
      <c r="B66" s="82" t="s">
        <v>957</v>
      </c>
      <c r="C66" s="83">
        <v>210936</v>
      </c>
      <c r="D66" s="83">
        <v>140624</v>
      </c>
      <c r="E66" s="83">
        <v>-70312</v>
      </c>
      <c r="F66" s="48" t="s">
        <v>3610</v>
      </c>
    </row>
    <row r="67" spans="1:6" ht="16" x14ac:dyDescent="0.35">
      <c r="A67" s="82" t="s">
        <v>1288</v>
      </c>
      <c r="B67" s="82" t="s">
        <v>957</v>
      </c>
      <c r="C67" s="83">
        <v>318648</v>
      </c>
      <c r="D67" s="83">
        <v>159324</v>
      </c>
      <c r="E67" s="83">
        <v>-159324</v>
      </c>
      <c r="F67" s="48" t="s">
        <v>3610</v>
      </c>
    </row>
    <row r="68" spans="1:6" ht="16" x14ac:dyDescent="0.35">
      <c r="A68" s="82" t="s">
        <v>1544</v>
      </c>
      <c r="B68" s="82" t="s">
        <v>957</v>
      </c>
      <c r="C68" s="83">
        <v>255816</v>
      </c>
      <c r="D68" s="83">
        <v>149226</v>
      </c>
      <c r="E68" s="83">
        <v>-106590</v>
      </c>
      <c r="F68" s="48" t="s">
        <v>3610</v>
      </c>
    </row>
    <row r="69" spans="1:6" ht="16" x14ac:dyDescent="0.35">
      <c r="A69" s="82" t="s">
        <v>1655</v>
      </c>
      <c r="B69" s="82" t="s">
        <v>957</v>
      </c>
      <c r="C69" s="83">
        <v>300696</v>
      </c>
      <c r="D69" s="83">
        <v>275638</v>
      </c>
      <c r="E69" s="83">
        <v>-25058</v>
      </c>
      <c r="F69" s="48" t="s">
        <v>3610</v>
      </c>
    </row>
    <row r="70" spans="1:6" ht="16" x14ac:dyDescent="0.35">
      <c r="A70" s="82" t="s">
        <v>1691</v>
      </c>
      <c r="B70" s="82" t="s">
        <v>957</v>
      </c>
      <c r="C70" s="83">
        <v>318648</v>
      </c>
      <c r="D70" s="83">
        <v>185878</v>
      </c>
      <c r="E70" s="83">
        <v>-132770</v>
      </c>
      <c r="F70" s="48" t="s">
        <v>3610</v>
      </c>
    </row>
    <row r="71" spans="1:6" ht="16" x14ac:dyDescent="0.35">
      <c r="A71" s="82" t="s">
        <v>1014</v>
      </c>
      <c r="B71" s="82" t="s">
        <v>957</v>
      </c>
      <c r="C71" s="83">
        <v>601392</v>
      </c>
      <c r="D71" s="83">
        <v>400928</v>
      </c>
      <c r="E71" s="83">
        <v>-200464</v>
      </c>
      <c r="F71" s="48" t="s">
        <v>3610</v>
      </c>
    </row>
    <row r="72" spans="1:6" ht="16" x14ac:dyDescent="0.35">
      <c r="A72" s="82" t="s">
        <v>1043</v>
      </c>
      <c r="B72" s="82" t="s">
        <v>957</v>
      </c>
      <c r="C72" s="83">
        <v>53856</v>
      </c>
      <c r="D72" s="83">
        <v>49368</v>
      </c>
      <c r="E72" s="83">
        <v>-4488</v>
      </c>
      <c r="F72" s="48" t="s">
        <v>3610</v>
      </c>
    </row>
    <row r="73" spans="1:6" ht="16" x14ac:dyDescent="0.35">
      <c r="A73" s="82" t="s">
        <v>1131</v>
      </c>
      <c r="B73" s="82" t="s">
        <v>957</v>
      </c>
      <c r="C73" s="83">
        <v>130152</v>
      </c>
      <c r="D73" s="83">
        <v>88451</v>
      </c>
      <c r="E73" s="83">
        <v>-41701</v>
      </c>
      <c r="F73" s="48" t="s">
        <v>3610</v>
      </c>
    </row>
    <row r="74" spans="1:6" ht="16" x14ac:dyDescent="0.35">
      <c r="A74" s="82" t="s">
        <v>1181</v>
      </c>
      <c r="B74" s="82" t="s">
        <v>957</v>
      </c>
      <c r="C74" s="83">
        <v>291720</v>
      </c>
      <c r="D74" s="83">
        <v>291360</v>
      </c>
      <c r="E74" s="83">
        <v>-360</v>
      </c>
      <c r="F74" s="48" t="s">
        <v>3610</v>
      </c>
    </row>
    <row r="75" spans="1:6" ht="16" x14ac:dyDescent="0.35">
      <c r="A75" s="82" t="s">
        <v>1274</v>
      </c>
      <c r="B75" s="82" t="s">
        <v>957</v>
      </c>
      <c r="C75" s="83">
        <v>143616</v>
      </c>
      <c r="D75" s="83">
        <v>131648</v>
      </c>
      <c r="E75" s="83">
        <v>-11968</v>
      </c>
      <c r="F75" s="48" t="s">
        <v>3610</v>
      </c>
    </row>
    <row r="76" spans="1:6" ht="16" x14ac:dyDescent="0.35">
      <c r="A76" s="82" t="s">
        <v>1280</v>
      </c>
      <c r="B76" s="82" t="s">
        <v>957</v>
      </c>
      <c r="C76" s="83">
        <v>188496</v>
      </c>
      <c r="D76" s="83">
        <v>125664</v>
      </c>
      <c r="E76" s="83">
        <v>-62832</v>
      </c>
      <c r="F76" s="48" t="s">
        <v>3610</v>
      </c>
    </row>
    <row r="77" spans="1:6" ht="16" x14ac:dyDescent="0.35">
      <c r="A77" s="82" t="s">
        <v>1363</v>
      </c>
      <c r="B77" s="82" t="s">
        <v>957</v>
      </c>
      <c r="C77" s="83">
        <v>237864</v>
      </c>
      <c r="D77" s="83">
        <v>158576</v>
      </c>
      <c r="E77" s="83">
        <v>-79288</v>
      </c>
      <c r="F77" s="48" t="s">
        <v>3610</v>
      </c>
    </row>
    <row r="78" spans="1:6" ht="16" x14ac:dyDescent="0.35">
      <c r="A78" s="82" t="s">
        <v>1379</v>
      </c>
      <c r="B78" s="82" t="s">
        <v>957</v>
      </c>
      <c r="C78" s="83">
        <v>242352</v>
      </c>
      <c r="D78" s="83">
        <v>161568</v>
      </c>
      <c r="E78" s="83">
        <v>-80784</v>
      </c>
      <c r="F78" s="48" t="s">
        <v>3610</v>
      </c>
    </row>
    <row r="79" spans="1:6" ht="16" x14ac:dyDescent="0.35">
      <c r="A79" s="82" t="s">
        <v>1427</v>
      </c>
      <c r="B79" s="82" t="s">
        <v>957</v>
      </c>
      <c r="C79" s="83">
        <v>116688</v>
      </c>
      <c r="D79" s="83">
        <v>77792</v>
      </c>
      <c r="E79" s="83">
        <v>-38896</v>
      </c>
      <c r="F79" s="48" t="s">
        <v>3610</v>
      </c>
    </row>
    <row r="80" spans="1:6" ht="16" x14ac:dyDescent="0.35">
      <c r="A80" s="82" t="s">
        <v>1524</v>
      </c>
      <c r="B80" s="82" t="s">
        <v>957</v>
      </c>
      <c r="C80" s="83">
        <v>179520</v>
      </c>
      <c r="D80" s="83">
        <v>74800</v>
      </c>
      <c r="E80" s="83">
        <v>-104720</v>
      </c>
      <c r="F80" s="48" t="s">
        <v>3610</v>
      </c>
    </row>
    <row r="81" spans="1:6" ht="16" x14ac:dyDescent="0.35">
      <c r="A81" s="82" t="s">
        <v>1598</v>
      </c>
      <c r="B81" s="82" t="s">
        <v>957</v>
      </c>
      <c r="C81" s="83">
        <v>134640</v>
      </c>
      <c r="D81" s="83">
        <v>89760</v>
      </c>
      <c r="E81" s="83">
        <v>-44880</v>
      </c>
      <c r="F81" s="48" t="s">
        <v>3610</v>
      </c>
    </row>
    <row r="82" spans="1:6" ht="16" x14ac:dyDescent="0.35">
      <c r="A82" s="82" t="s">
        <v>1599</v>
      </c>
      <c r="B82" s="82" t="s">
        <v>957</v>
      </c>
      <c r="C82" s="83">
        <v>206448</v>
      </c>
      <c r="D82" s="83">
        <v>137632</v>
      </c>
      <c r="E82" s="83">
        <v>-68816</v>
      </c>
      <c r="F82" s="48" t="s">
        <v>3610</v>
      </c>
    </row>
    <row r="83" spans="1:6" ht="16" x14ac:dyDescent="0.35">
      <c r="A83" s="82" t="s">
        <v>959</v>
      </c>
      <c r="B83" s="82" t="s">
        <v>957</v>
      </c>
      <c r="C83" s="83">
        <v>83776</v>
      </c>
      <c r="D83" s="83">
        <v>71808</v>
      </c>
      <c r="E83" s="83">
        <v>-11968</v>
      </c>
      <c r="F83" s="48" t="s">
        <v>3610</v>
      </c>
    </row>
    <row r="84" spans="1:6" ht="16" x14ac:dyDescent="0.35">
      <c r="A84" s="82" t="s">
        <v>1089</v>
      </c>
      <c r="B84" s="82" t="s">
        <v>957</v>
      </c>
      <c r="C84" s="83">
        <v>103224</v>
      </c>
      <c r="D84" s="83">
        <v>77418</v>
      </c>
      <c r="E84" s="83">
        <v>-25806</v>
      </c>
      <c r="F84" s="48" t="s">
        <v>3610</v>
      </c>
    </row>
    <row r="85" spans="1:6" ht="16" x14ac:dyDescent="0.35">
      <c r="A85" s="82" t="s">
        <v>1401</v>
      </c>
      <c r="B85" s="82" t="s">
        <v>957</v>
      </c>
      <c r="C85" s="83">
        <v>232320</v>
      </c>
      <c r="D85" s="83">
        <v>89760</v>
      </c>
      <c r="E85" s="83">
        <v>-142560</v>
      </c>
      <c r="F85" s="48" t="s">
        <v>3610</v>
      </c>
    </row>
    <row r="86" spans="1:6" ht="16" x14ac:dyDescent="0.35">
      <c r="A86" s="82" t="s">
        <v>1424</v>
      </c>
      <c r="B86" s="82" t="s">
        <v>957</v>
      </c>
      <c r="C86" s="83">
        <v>228888</v>
      </c>
      <c r="D86" s="83">
        <v>133518</v>
      </c>
      <c r="E86" s="83">
        <v>-95370</v>
      </c>
      <c r="F86" s="48" t="s">
        <v>3610</v>
      </c>
    </row>
    <row r="87" spans="1:6" ht="16" x14ac:dyDescent="0.35">
      <c r="A87" s="82" t="s">
        <v>1814</v>
      </c>
      <c r="B87" s="82" t="s">
        <v>957</v>
      </c>
      <c r="C87" s="83">
        <v>206448</v>
      </c>
      <c r="D87" s="83">
        <v>137632</v>
      </c>
      <c r="E87" s="83">
        <v>-68816</v>
      </c>
      <c r="F87" s="48" t="s">
        <v>3610</v>
      </c>
    </row>
    <row r="88" spans="1:6" ht="16" x14ac:dyDescent="0.35">
      <c r="A88" s="82" t="s">
        <v>1588</v>
      </c>
      <c r="B88" s="82" t="s">
        <v>957</v>
      </c>
      <c r="C88" s="83">
        <v>237864</v>
      </c>
      <c r="D88" s="83">
        <v>224400</v>
      </c>
      <c r="E88" s="83">
        <v>-13464</v>
      </c>
      <c r="F88" s="48" t="s">
        <v>3610</v>
      </c>
    </row>
    <row r="89" spans="1:6" ht="16" x14ac:dyDescent="0.35">
      <c r="A89" s="82" t="s">
        <v>1662</v>
      </c>
      <c r="B89" s="82" t="s">
        <v>957</v>
      </c>
      <c r="C89" s="83">
        <v>341088</v>
      </c>
      <c r="D89" s="83">
        <v>332112</v>
      </c>
      <c r="E89" s="83">
        <v>-8976</v>
      </c>
      <c r="F89" s="48" t="s">
        <v>3610</v>
      </c>
    </row>
    <row r="90" spans="1:6" ht="16" x14ac:dyDescent="0.35">
      <c r="A90" s="82" t="s">
        <v>1118</v>
      </c>
      <c r="B90" s="82" t="s">
        <v>957</v>
      </c>
      <c r="C90" s="83">
        <v>318648</v>
      </c>
      <c r="D90" s="83">
        <v>292536</v>
      </c>
      <c r="E90" s="83">
        <v>-26112</v>
      </c>
      <c r="F90" s="48" t="s">
        <v>3610</v>
      </c>
    </row>
    <row r="91" spans="1:6" ht="16" x14ac:dyDescent="0.35">
      <c r="A91" s="82" t="s">
        <v>1289</v>
      </c>
      <c r="B91" s="82" t="s">
        <v>957</v>
      </c>
      <c r="C91" s="83">
        <v>403920</v>
      </c>
      <c r="D91" s="83">
        <v>370634</v>
      </c>
      <c r="E91" s="83">
        <v>-33286</v>
      </c>
      <c r="F91" s="48" t="s">
        <v>3610</v>
      </c>
    </row>
    <row r="92" spans="1:6" ht="16" x14ac:dyDescent="0.35">
      <c r="A92" s="82" t="s">
        <v>1099</v>
      </c>
      <c r="B92" s="82" t="s">
        <v>957</v>
      </c>
      <c r="C92" s="83">
        <v>192984</v>
      </c>
      <c r="D92" s="83">
        <v>160820</v>
      </c>
      <c r="E92" s="83">
        <v>-32164</v>
      </c>
      <c r="F92" s="48" t="s">
        <v>3610</v>
      </c>
    </row>
    <row r="93" spans="1:6" ht="16" x14ac:dyDescent="0.35">
      <c r="A93" s="82" t="s">
        <v>1111</v>
      </c>
      <c r="B93" s="82" t="s">
        <v>957</v>
      </c>
      <c r="C93" s="83">
        <v>278256</v>
      </c>
      <c r="D93" s="83">
        <v>139128</v>
      </c>
      <c r="E93" s="83">
        <v>-139128</v>
      </c>
      <c r="F93" s="48" t="s">
        <v>3610</v>
      </c>
    </row>
    <row r="94" spans="1:6" ht="16" x14ac:dyDescent="0.35">
      <c r="A94" s="82" t="s">
        <v>1170</v>
      </c>
      <c r="B94" s="82" t="s">
        <v>957</v>
      </c>
      <c r="C94" s="83">
        <v>134640</v>
      </c>
      <c r="D94" s="83">
        <v>67320</v>
      </c>
      <c r="E94" s="83">
        <v>-67320</v>
      </c>
      <c r="F94" s="48" t="s">
        <v>3610</v>
      </c>
    </row>
    <row r="95" spans="1:6" ht="16" x14ac:dyDescent="0.35">
      <c r="A95" s="82" t="s">
        <v>1191</v>
      </c>
      <c r="B95" s="82" t="s">
        <v>957</v>
      </c>
      <c r="C95" s="83">
        <v>430848</v>
      </c>
      <c r="D95" s="83">
        <v>394944</v>
      </c>
      <c r="E95" s="83">
        <v>-35904</v>
      </c>
      <c r="F95" s="48" t="s">
        <v>3610</v>
      </c>
    </row>
    <row r="96" spans="1:6" ht="16" x14ac:dyDescent="0.35">
      <c r="A96" s="82" t="s">
        <v>1192</v>
      </c>
      <c r="B96" s="82" t="s">
        <v>957</v>
      </c>
      <c r="C96" s="83">
        <v>197472</v>
      </c>
      <c r="D96" s="83">
        <v>82280</v>
      </c>
      <c r="E96" s="83">
        <v>-115192</v>
      </c>
      <c r="F96" s="48" t="s">
        <v>3610</v>
      </c>
    </row>
    <row r="97" spans="1:6" ht="16" x14ac:dyDescent="0.35">
      <c r="A97" s="82" t="s">
        <v>1216</v>
      </c>
      <c r="B97" s="82" t="s">
        <v>957</v>
      </c>
      <c r="C97" s="83">
        <v>341088</v>
      </c>
      <c r="D97" s="83">
        <v>198968</v>
      </c>
      <c r="E97" s="83">
        <v>-142120</v>
      </c>
      <c r="F97" s="48" t="s">
        <v>3610</v>
      </c>
    </row>
    <row r="98" spans="1:6" ht="16" x14ac:dyDescent="0.35">
      <c r="A98" s="82" t="s">
        <v>1220</v>
      </c>
      <c r="B98" s="82" t="s">
        <v>957</v>
      </c>
      <c r="C98" s="83">
        <v>130152</v>
      </c>
      <c r="D98" s="83">
        <v>75922</v>
      </c>
      <c r="E98" s="83">
        <v>-54230</v>
      </c>
      <c r="F98" s="48" t="s">
        <v>3610</v>
      </c>
    </row>
    <row r="99" spans="1:6" ht="16" x14ac:dyDescent="0.35">
      <c r="A99" s="82" t="s">
        <v>1224</v>
      </c>
      <c r="B99" s="82" t="s">
        <v>957</v>
      </c>
      <c r="C99" s="83">
        <v>197472</v>
      </c>
      <c r="D99" s="83">
        <v>98736</v>
      </c>
      <c r="E99" s="83">
        <v>-98736</v>
      </c>
      <c r="F99" s="48" t="s">
        <v>3610</v>
      </c>
    </row>
    <row r="100" spans="1:6" ht="16" x14ac:dyDescent="0.35">
      <c r="A100" s="82" t="s">
        <v>1265</v>
      </c>
      <c r="B100" s="82" t="s">
        <v>957</v>
      </c>
      <c r="C100" s="83">
        <v>134640</v>
      </c>
      <c r="D100" s="83">
        <v>123420</v>
      </c>
      <c r="E100" s="83">
        <v>-11220</v>
      </c>
      <c r="F100" s="48" t="s">
        <v>3610</v>
      </c>
    </row>
    <row r="101" spans="1:6" ht="16" x14ac:dyDescent="0.35">
      <c r="A101" s="82" t="s">
        <v>1268</v>
      </c>
      <c r="B101" s="82" t="s">
        <v>957</v>
      </c>
      <c r="C101" s="83">
        <v>189992</v>
      </c>
      <c r="D101" s="83">
        <v>13090</v>
      </c>
      <c r="E101" s="83">
        <v>-176902</v>
      </c>
      <c r="F101" s="48" t="s">
        <v>3610</v>
      </c>
    </row>
    <row r="102" spans="1:6" ht="16" x14ac:dyDescent="0.35">
      <c r="A102" s="82" t="s">
        <v>1282</v>
      </c>
      <c r="B102" s="82" t="s">
        <v>957</v>
      </c>
      <c r="C102" s="83">
        <v>58344</v>
      </c>
      <c r="D102" s="83">
        <v>4862</v>
      </c>
      <c r="E102" s="83">
        <v>-53482</v>
      </c>
      <c r="F102" s="48" t="s">
        <v>3610</v>
      </c>
    </row>
    <row r="103" spans="1:6" ht="16" x14ac:dyDescent="0.35">
      <c r="A103" s="82" t="s">
        <v>1394</v>
      </c>
      <c r="B103" s="82" t="s">
        <v>957</v>
      </c>
      <c r="C103" s="83">
        <v>94248</v>
      </c>
      <c r="D103" s="83">
        <v>78540</v>
      </c>
      <c r="E103" s="83">
        <v>-15708</v>
      </c>
      <c r="F103" s="48" t="s">
        <v>3610</v>
      </c>
    </row>
    <row r="104" spans="1:6" ht="16" x14ac:dyDescent="0.35">
      <c r="A104" s="82" t="s">
        <v>1396</v>
      </c>
      <c r="B104" s="82" t="s">
        <v>957</v>
      </c>
      <c r="C104" s="83">
        <v>341088</v>
      </c>
      <c r="D104" s="83">
        <v>28424</v>
      </c>
      <c r="E104" s="83">
        <v>-312664</v>
      </c>
      <c r="F104" s="48" t="s">
        <v>3610</v>
      </c>
    </row>
    <row r="105" spans="1:6" ht="16" x14ac:dyDescent="0.35">
      <c r="A105" s="82" t="s">
        <v>1457</v>
      </c>
      <c r="B105" s="82" t="s">
        <v>957</v>
      </c>
      <c r="C105" s="83">
        <v>192984</v>
      </c>
      <c r="D105" s="83">
        <v>128656</v>
      </c>
      <c r="E105" s="83">
        <v>-64328</v>
      </c>
      <c r="F105" s="48" t="s">
        <v>3610</v>
      </c>
    </row>
    <row r="106" spans="1:6" ht="16" x14ac:dyDescent="0.35">
      <c r="A106" s="82" t="s">
        <v>1480</v>
      </c>
      <c r="B106" s="82" t="s">
        <v>957</v>
      </c>
      <c r="C106" s="83">
        <v>453288</v>
      </c>
      <c r="D106" s="83">
        <v>415514</v>
      </c>
      <c r="E106" s="83">
        <v>-37774</v>
      </c>
      <c r="F106" s="48" t="s">
        <v>3610</v>
      </c>
    </row>
    <row r="107" spans="1:6" ht="16" x14ac:dyDescent="0.35">
      <c r="A107" s="82" t="s">
        <v>3116</v>
      </c>
      <c r="B107" s="82" t="s">
        <v>957</v>
      </c>
      <c r="C107" s="83">
        <v>148104</v>
      </c>
      <c r="D107" s="83">
        <v>74052</v>
      </c>
      <c r="E107" s="83">
        <v>-74052</v>
      </c>
      <c r="F107" s="48" t="s">
        <v>3610</v>
      </c>
    </row>
    <row r="108" spans="1:6" ht="16" x14ac:dyDescent="0.35">
      <c r="A108" s="82" t="s">
        <v>1553</v>
      </c>
      <c r="B108" s="82" t="s">
        <v>957</v>
      </c>
      <c r="C108" s="83">
        <v>291720</v>
      </c>
      <c r="D108" s="83">
        <v>24310</v>
      </c>
      <c r="E108" s="83">
        <v>-267410</v>
      </c>
      <c r="F108" s="48" t="s">
        <v>3610</v>
      </c>
    </row>
    <row r="109" spans="1:6" ht="16" x14ac:dyDescent="0.35">
      <c r="A109" s="82" t="s">
        <v>1564</v>
      </c>
      <c r="B109" s="82" t="s">
        <v>957</v>
      </c>
      <c r="C109" s="83">
        <v>385968</v>
      </c>
      <c r="D109" s="83">
        <v>354552</v>
      </c>
      <c r="E109" s="83">
        <v>-31416</v>
      </c>
      <c r="F109" s="48" t="s">
        <v>3610</v>
      </c>
    </row>
    <row r="110" spans="1:6" ht="16" x14ac:dyDescent="0.35">
      <c r="A110" s="82" t="s">
        <v>1583</v>
      </c>
      <c r="B110" s="82" t="s">
        <v>957</v>
      </c>
      <c r="C110" s="83">
        <v>623832</v>
      </c>
      <c r="D110" s="83">
        <v>458150</v>
      </c>
      <c r="E110" s="83">
        <v>-165682</v>
      </c>
      <c r="F110" s="48" t="s">
        <v>3610</v>
      </c>
    </row>
    <row r="111" spans="1:6" ht="16" x14ac:dyDescent="0.35">
      <c r="A111" s="82" t="s">
        <v>1607</v>
      </c>
      <c r="B111" s="82" t="s">
        <v>957</v>
      </c>
      <c r="C111" s="83">
        <v>237864</v>
      </c>
      <c r="D111" s="83">
        <v>99110</v>
      </c>
      <c r="E111" s="83">
        <v>-138754</v>
      </c>
      <c r="F111" s="48" t="s">
        <v>3610</v>
      </c>
    </row>
    <row r="112" spans="1:6" ht="16" x14ac:dyDescent="0.35">
      <c r="A112" s="82" t="s">
        <v>1304</v>
      </c>
      <c r="B112" s="82" t="s">
        <v>957</v>
      </c>
      <c r="C112" s="83">
        <v>359040</v>
      </c>
      <c r="D112" s="83">
        <v>329120</v>
      </c>
      <c r="E112" s="83">
        <v>-29920</v>
      </c>
      <c r="F112" s="48" t="s">
        <v>3610</v>
      </c>
    </row>
    <row r="113" spans="1:6" ht="16" x14ac:dyDescent="0.35">
      <c r="A113" s="82" t="s">
        <v>1002</v>
      </c>
      <c r="B113" s="82" t="s">
        <v>957</v>
      </c>
      <c r="C113" s="83">
        <v>71808</v>
      </c>
      <c r="D113" s="83">
        <v>59840</v>
      </c>
      <c r="E113" s="83">
        <v>-11968</v>
      </c>
      <c r="F113" s="48" t="s">
        <v>3610</v>
      </c>
    </row>
    <row r="114" spans="1:6" ht="16" x14ac:dyDescent="0.35">
      <c r="A114" s="82" t="s">
        <v>1007</v>
      </c>
      <c r="B114" s="82" t="s">
        <v>957</v>
      </c>
      <c r="C114" s="83">
        <v>94248</v>
      </c>
      <c r="D114" s="83">
        <v>84524</v>
      </c>
      <c r="E114" s="83">
        <v>-9724</v>
      </c>
      <c r="F114" s="48" t="s">
        <v>3610</v>
      </c>
    </row>
    <row r="115" spans="1:6" ht="16" x14ac:dyDescent="0.35">
      <c r="A115" s="82" t="s">
        <v>1008</v>
      </c>
      <c r="B115" s="82" t="s">
        <v>957</v>
      </c>
      <c r="C115" s="83">
        <v>94248</v>
      </c>
      <c r="D115" s="83">
        <v>86394</v>
      </c>
      <c r="E115" s="83">
        <v>-7854</v>
      </c>
      <c r="F115" s="48" t="s">
        <v>3610</v>
      </c>
    </row>
    <row r="116" spans="1:6" ht="16" x14ac:dyDescent="0.35">
      <c r="A116" s="82" t="s">
        <v>1050</v>
      </c>
      <c r="B116" s="82" t="s">
        <v>957</v>
      </c>
      <c r="C116" s="83">
        <v>264792</v>
      </c>
      <c r="D116" s="83">
        <v>261052</v>
      </c>
      <c r="E116" s="83">
        <v>-3740</v>
      </c>
      <c r="F116" s="48" t="s">
        <v>3610</v>
      </c>
    </row>
    <row r="117" spans="1:6" ht="16" x14ac:dyDescent="0.35">
      <c r="A117" s="82" t="s">
        <v>1156</v>
      </c>
      <c r="B117" s="82" t="s">
        <v>957</v>
      </c>
      <c r="C117" s="83">
        <v>134640</v>
      </c>
      <c r="D117" s="83">
        <v>100980</v>
      </c>
      <c r="E117" s="83">
        <v>-33660</v>
      </c>
      <c r="F117" s="48" t="s">
        <v>3610</v>
      </c>
    </row>
    <row r="118" spans="1:6" ht="16" x14ac:dyDescent="0.35">
      <c r="A118" s="82" t="s">
        <v>1166</v>
      </c>
      <c r="B118" s="82" t="s">
        <v>957</v>
      </c>
      <c r="C118" s="83">
        <v>879648</v>
      </c>
      <c r="D118" s="83">
        <v>858704</v>
      </c>
      <c r="E118" s="83">
        <v>-20944</v>
      </c>
      <c r="F118" s="48" t="s">
        <v>3610</v>
      </c>
    </row>
    <row r="119" spans="1:6" ht="16" x14ac:dyDescent="0.35">
      <c r="A119" s="82" t="s">
        <v>1196</v>
      </c>
      <c r="B119" s="82" t="s">
        <v>957</v>
      </c>
      <c r="C119" s="83">
        <v>148104</v>
      </c>
      <c r="D119" s="83">
        <v>135762</v>
      </c>
      <c r="E119" s="83">
        <v>-12342</v>
      </c>
      <c r="F119" s="48" t="s">
        <v>3610</v>
      </c>
    </row>
    <row r="120" spans="1:6" ht="16" x14ac:dyDescent="0.35">
      <c r="A120" s="82" t="s">
        <v>1306</v>
      </c>
      <c r="B120" s="82" t="s">
        <v>957</v>
      </c>
      <c r="C120" s="83">
        <v>224400</v>
      </c>
      <c r="D120" s="83">
        <v>205700</v>
      </c>
      <c r="E120" s="83">
        <v>-18700</v>
      </c>
      <c r="F120" s="48" t="s">
        <v>3610</v>
      </c>
    </row>
    <row r="121" spans="1:6" ht="16" x14ac:dyDescent="0.35">
      <c r="A121" s="82" t="s">
        <v>1463</v>
      </c>
      <c r="B121" s="82" t="s">
        <v>957</v>
      </c>
      <c r="C121" s="83">
        <v>107338</v>
      </c>
      <c r="D121" s="83">
        <v>89760</v>
      </c>
      <c r="E121" s="83">
        <v>-17578</v>
      </c>
      <c r="F121" s="48" t="s">
        <v>3610</v>
      </c>
    </row>
    <row r="122" spans="1:6" ht="16" x14ac:dyDescent="0.35">
      <c r="A122" s="82" t="s">
        <v>1470</v>
      </c>
      <c r="B122" s="82" t="s">
        <v>957</v>
      </c>
      <c r="C122" s="83">
        <v>439824</v>
      </c>
      <c r="D122" s="83">
        <v>366520</v>
      </c>
      <c r="E122" s="83">
        <v>-73304</v>
      </c>
      <c r="F122" s="48" t="s">
        <v>3610</v>
      </c>
    </row>
    <row r="123" spans="1:6" ht="16" x14ac:dyDescent="0.35">
      <c r="A123" s="82" t="s">
        <v>1586</v>
      </c>
      <c r="B123" s="82" t="s">
        <v>957</v>
      </c>
      <c r="C123" s="83">
        <v>98736</v>
      </c>
      <c r="D123" s="83">
        <v>86394</v>
      </c>
      <c r="E123" s="83">
        <v>-12342</v>
      </c>
      <c r="F123" s="48" t="s">
        <v>3610</v>
      </c>
    </row>
    <row r="124" spans="1:6" ht="16" x14ac:dyDescent="0.35">
      <c r="A124" s="82" t="s">
        <v>987</v>
      </c>
      <c r="B124" s="82" t="s">
        <v>957</v>
      </c>
      <c r="C124" s="83">
        <v>320518</v>
      </c>
      <c r="D124" s="83">
        <v>295834</v>
      </c>
      <c r="E124" s="83">
        <v>-24684</v>
      </c>
      <c r="F124" s="48" t="s">
        <v>3610</v>
      </c>
    </row>
    <row r="125" spans="1:6" ht="16" x14ac:dyDescent="0.35">
      <c r="A125" s="82" t="s">
        <v>811</v>
      </c>
      <c r="B125" s="82" t="s">
        <v>957</v>
      </c>
      <c r="C125" s="83">
        <v>2301567</v>
      </c>
      <c r="D125" s="83">
        <v>2264167</v>
      </c>
      <c r="E125" s="83">
        <v>-37400</v>
      </c>
      <c r="F125" s="48" t="s">
        <v>3610</v>
      </c>
    </row>
    <row r="126" spans="1:6" ht="16" x14ac:dyDescent="0.35">
      <c r="A126" s="82" t="s">
        <v>1094</v>
      </c>
      <c r="B126" s="82" t="s">
        <v>957</v>
      </c>
      <c r="C126" s="83">
        <v>71808</v>
      </c>
      <c r="D126" s="83">
        <v>17952</v>
      </c>
      <c r="E126" s="83">
        <v>-53856</v>
      </c>
      <c r="F126" s="48" t="s">
        <v>3610</v>
      </c>
    </row>
    <row r="127" spans="1:6" ht="16" x14ac:dyDescent="0.35">
      <c r="A127" s="82" t="s">
        <v>1140</v>
      </c>
      <c r="B127" s="82" t="s">
        <v>957</v>
      </c>
      <c r="C127" s="83">
        <v>399432</v>
      </c>
      <c r="D127" s="83">
        <v>140250</v>
      </c>
      <c r="E127" s="83">
        <v>-259182</v>
      </c>
      <c r="F127" s="48" t="s">
        <v>3610</v>
      </c>
    </row>
    <row r="128" spans="1:6" ht="16" x14ac:dyDescent="0.35">
      <c r="A128" s="82" t="s">
        <v>1168</v>
      </c>
      <c r="B128" s="82" t="s">
        <v>957</v>
      </c>
      <c r="C128" s="83">
        <v>372504</v>
      </c>
      <c r="D128" s="83">
        <v>341462</v>
      </c>
      <c r="E128" s="83">
        <v>-31042</v>
      </c>
      <c r="F128" s="48" t="s">
        <v>3610</v>
      </c>
    </row>
    <row r="129" spans="1:6" ht="16" x14ac:dyDescent="0.35">
      <c r="A129" s="82" t="s">
        <v>1237</v>
      </c>
      <c r="B129" s="82" t="s">
        <v>957</v>
      </c>
      <c r="C129" s="83">
        <v>53856</v>
      </c>
      <c r="D129" s="83">
        <v>17952</v>
      </c>
      <c r="E129" s="83">
        <v>-35904</v>
      </c>
      <c r="F129" s="48" t="s">
        <v>3610</v>
      </c>
    </row>
    <row r="130" spans="1:6" ht="16" x14ac:dyDescent="0.35">
      <c r="A130" s="82" t="s">
        <v>1318</v>
      </c>
      <c r="B130" s="82" t="s">
        <v>957</v>
      </c>
      <c r="C130" s="83">
        <v>219912</v>
      </c>
      <c r="D130" s="83">
        <v>201586</v>
      </c>
      <c r="E130" s="83">
        <v>-18326</v>
      </c>
      <c r="F130" s="48" t="s">
        <v>3610</v>
      </c>
    </row>
    <row r="131" spans="1:6" ht="16" x14ac:dyDescent="0.35">
      <c r="A131" s="82" t="s">
        <v>1341</v>
      </c>
      <c r="B131" s="82" t="s">
        <v>957</v>
      </c>
      <c r="C131" s="83">
        <v>359040</v>
      </c>
      <c r="D131" s="83">
        <v>208729</v>
      </c>
      <c r="E131" s="83">
        <v>-150311</v>
      </c>
      <c r="F131" s="48" t="s">
        <v>3610</v>
      </c>
    </row>
    <row r="132" spans="1:6" ht="16" x14ac:dyDescent="0.35">
      <c r="A132" s="82" t="s">
        <v>1404</v>
      </c>
      <c r="B132" s="82" t="s">
        <v>957</v>
      </c>
      <c r="C132" s="83">
        <v>1099560</v>
      </c>
      <c r="D132" s="83">
        <v>1099290</v>
      </c>
      <c r="E132" s="83">
        <v>-270</v>
      </c>
      <c r="F132" s="48" t="s">
        <v>3610</v>
      </c>
    </row>
    <row r="133" spans="1:6" ht="16" x14ac:dyDescent="0.35">
      <c r="A133" s="82" t="s">
        <v>1590</v>
      </c>
      <c r="B133" s="82" t="s">
        <v>957</v>
      </c>
      <c r="C133" s="83">
        <v>359040</v>
      </c>
      <c r="D133" s="83">
        <v>239360</v>
      </c>
      <c r="E133" s="83">
        <v>-119680</v>
      </c>
      <c r="F133" s="48" t="s">
        <v>3610</v>
      </c>
    </row>
    <row r="134" spans="1:6" ht="16" x14ac:dyDescent="0.35">
      <c r="A134" s="82" t="s">
        <v>1645</v>
      </c>
      <c r="B134" s="82" t="s">
        <v>957</v>
      </c>
      <c r="C134" s="83">
        <v>753984</v>
      </c>
      <c r="D134" s="83">
        <v>691339</v>
      </c>
      <c r="E134" s="83">
        <v>-62645</v>
      </c>
      <c r="F134" s="48" t="s">
        <v>3610</v>
      </c>
    </row>
    <row r="135" spans="1:6" ht="16" x14ac:dyDescent="0.35">
      <c r="A135" s="82" t="s">
        <v>1650</v>
      </c>
      <c r="B135" s="82" t="s">
        <v>957</v>
      </c>
      <c r="C135" s="83">
        <v>1256640</v>
      </c>
      <c r="D135" s="83">
        <v>733040</v>
      </c>
      <c r="E135" s="83">
        <v>-523600</v>
      </c>
      <c r="F135" s="48" t="s">
        <v>3610</v>
      </c>
    </row>
    <row r="136" spans="1:6" ht="16" x14ac:dyDescent="0.35">
      <c r="A136" s="82" t="s">
        <v>1673</v>
      </c>
      <c r="B136" s="82" t="s">
        <v>957</v>
      </c>
      <c r="C136" s="83">
        <v>269280</v>
      </c>
      <c r="D136" s="83">
        <v>246840</v>
      </c>
      <c r="E136" s="83">
        <v>-22440</v>
      </c>
      <c r="F136" s="48" t="s">
        <v>3610</v>
      </c>
    </row>
    <row r="137" spans="1:6" ht="16" x14ac:dyDescent="0.35">
      <c r="A137" s="82" t="s">
        <v>1158</v>
      </c>
      <c r="B137" s="82" t="s">
        <v>957</v>
      </c>
      <c r="C137" s="83">
        <v>184008</v>
      </c>
      <c r="D137" s="83">
        <v>168674</v>
      </c>
      <c r="E137" s="83">
        <v>-15334</v>
      </c>
      <c r="F137" s="48" t="s">
        <v>3610</v>
      </c>
    </row>
    <row r="138" spans="1:6" ht="16" x14ac:dyDescent="0.35">
      <c r="A138" s="82" t="s">
        <v>1449</v>
      </c>
      <c r="B138" s="82" t="s">
        <v>957</v>
      </c>
      <c r="C138" s="83">
        <v>201960</v>
      </c>
      <c r="D138" s="83">
        <v>185130</v>
      </c>
      <c r="E138" s="83">
        <v>-16830</v>
      </c>
      <c r="F138" s="48" t="s">
        <v>3610</v>
      </c>
    </row>
    <row r="139" spans="1:6" ht="16" x14ac:dyDescent="0.35">
      <c r="A139" s="82" t="s">
        <v>1591</v>
      </c>
      <c r="B139" s="82" t="s">
        <v>957</v>
      </c>
      <c r="C139" s="83">
        <v>179520</v>
      </c>
      <c r="D139" s="83">
        <v>53856</v>
      </c>
      <c r="E139" s="83">
        <v>-125664</v>
      </c>
      <c r="F139" s="48" t="s">
        <v>3610</v>
      </c>
    </row>
    <row r="140" spans="1:6" ht="16" x14ac:dyDescent="0.35">
      <c r="A140" s="82" t="s">
        <v>1656</v>
      </c>
      <c r="B140" s="82" t="s">
        <v>957</v>
      </c>
      <c r="C140" s="83">
        <v>134640</v>
      </c>
      <c r="D140" s="83">
        <v>123420</v>
      </c>
      <c r="E140" s="83">
        <v>-11220</v>
      </c>
      <c r="F140" s="48" t="s">
        <v>3610</v>
      </c>
    </row>
    <row r="141" spans="1:6" ht="16" x14ac:dyDescent="0.35">
      <c r="A141" s="82" t="s">
        <v>994</v>
      </c>
      <c r="B141" s="82" t="s">
        <v>957</v>
      </c>
      <c r="C141" s="83">
        <v>305184</v>
      </c>
      <c r="D141" s="83">
        <v>279752</v>
      </c>
      <c r="E141" s="83">
        <v>-25432</v>
      </c>
      <c r="F141" s="48" t="s">
        <v>3610</v>
      </c>
    </row>
    <row r="142" spans="1:6" ht="16" x14ac:dyDescent="0.35">
      <c r="A142" s="82" t="s">
        <v>1091</v>
      </c>
      <c r="B142" s="82" t="s">
        <v>957</v>
      </c>
      <c r="C142" s="83">
        <v>224400</v>
      </c>
      <c r="D142" s="83">
        <v>18700</v>
      </c>
      <c r="E142" s="83">
        <v>-205700</v>
      </c>
      <c r="F142" s="48" t="s">
        <v>3610</v>
      </c>
    </row>
    <row r="143" spans="1:6" ht="16" x14ac:dyDescent="0.35">
      <c r="A143" s="82" t="s">
        <v>1257</v>
      </c>
      <c r="B143" s="82" t="s">
        <v>957</v>
      </c>
      <c r="C143" s="83">
        <v>166056</v>
      </c>
      <c r="D143" s="83">
        <v>147032</v>
      </c>
      <c r="E143" s="83">
        <v>-19024</v>
      </c>
      <c r="F143" s="48" t="s">
        <v>3610</v>
      </c>
    </row>
    <row r="144" spans="1:6" ht="16" x14ac:dyDescent="0.35">
      <c r="A144" s="82" t="s">
        <v>1611</v>
      </c>
      <c r="B144" s="82" t="s">
        <v>957</v>
      </c>
      <c r="C144" s="83">
        <v>224400</v>
      </c>
      <c r="D144" s="83">
        <v>56100</v>
      </c>
      <c r="E144" s="83">
        <v>-168300</v>
      </c>
      <c r="F144" s="48" t="s">
        <v>3610</v>
      </c>
    </row>
    <row r="145" spans="1:6" ht="16" x14ac:dyDescent="0.35">
      <c r="A145" s="82" t="s">
        <v>1616</v>
      </c>
      <c r="B145" s="82" t="s">
        <v>957</v>
      </c>
      <c r="C145" s="83">
        <v>273768</v>
      </c>
      <c r="D145" s="83">
        <v>250954</v>
      </c>
      <c r="E145" s="83">
        <v>-22814</v>
      </c>
      <c r="F145" s="48" t="s">
        <v>3610</v>
      </c>
    </row>
    <row r="146" spans="1:6" ht="16" x14ac:dyDescent="0.35">
      <c r="A146" s="82" t="s">
        <v>1636</v>
      </c>
      <c r="B146" s="82" t="s">
        <v>957</v>
      </c>
      <c r="C146" s="83">
        <v>201960</v>
      </c>
      <c r="D146" s="83">
        <v>50490</v>
      </c>
      <c r="E146" s="83">
        <v>-151470</v>
      </c>
      <c r="F146" s="48" t="s">
        <v>3610</v>
      </c>
    </row>
    <row r="147" spans="1:6" ht="16" x14ac:dyDescent="0.35">
      <c r="A147" s="82" t="s">
        <v>1218</v>
      </c>
      <c r="B147" s="82" t="s">
        <v>957</v>
      </c>
      <c r="C147" s="83">
        <v>960432</v>
      </c>
      <c r="D147" s="83">
        <v>880396</v>
      </c>
      <c r="E147" s="83">
        <v>-80036</v>
      </c>
      <c r="F147" s="48" t="s">
        <v>3610</v>
      </c>
    </row>
    <row r="148" spans="1:6" ht="16" x14ac:dyDescent="0.35">
      <c r="A148" s="82" t="s">
        <v>1254</v>
      </c>
      <c r="B148" s="82" t="s">
        <v>957</v>
      </c>
      <c r="C148" s="83">
        <v>22440</v>
      </c>
      <c r="D148" s="83">
        <v>20570</v>
      </c>
      <c r="E148" s="83">
        <v>-1870</v>
      </c>
      <c r="F148" s="48" t="s">
        <v>3610</v>
      </c>
    </row>
    <row r="149" spans="1:6" ht="16" x14ac:dyDescent="0.35">
      <c r="A149" s="82" t="s">
        <v>1292</v>
      </c>
      <c r="B149" s="82" t="s">
        <v>957</v>
      </c>
      <c r="C149" s="83">
        <v>350064</v>
      </c>
      <c r="D149" s="83">
        <v>320892</v>
      </c>
      <c r="E149" s="83">
        <v>-29172</v>
      </c>
      <c r="F149" s="48" t="s">
        <v>3610</v>
      </c>
    </row>
    <row r="150" spans="1:6" ht="16" x14ac:dyDescent="0.35">
      <c r="A150" s="82" t="s">
        <v>1329</v>
      </c>
      <c r="B150" s="82" t="s">
        <v>957</v>
      </c>
      <c r="C150" s="83">
        <v>646272</v>
      </c>
      <c r="D150" s="83">
        <v>592416</v>
      </c>
      <c r="E150" s="83">
        <v>-53856</v>
      </c>
      <c r="F150" s="48" t="s">
        <v>3610</v>
      </c>
    </row>
    <row r="151" spans="1:6" ht="16" x14ac:dyDescent="0.35">
      <c r="A151" s="82" t="s">
        <v>1444</v>
      </c>
      <c r="B151" s="82" t="s">
        <v>957</v>
      </c>
      <c r="C151" s="83">
        <v>125664</v>
      </c>
      <c r="D151" s="83">
        <v>60588</v>
      </c>
      <c r="E151" s="83">
        <v>-65076</v>
      </c>
      <c r="F151" s="48" t="s">
        <v>3610</v>
      </c>
    </row>
    <row r="152" spans="1:6" ht="16" x14ac:dyDescent="0.35">
      <c r="A152" s="82" t="s">
        <v>1608</v>
      </c>
      <c r="B152" s="82" t="s">
        <v>957</v>
      </c>
      <c r="C152" s="83">
        <v>197472</v>
      </c>
      <c r="D152" s="83">
        <v>179520</v>
      </c>
      <c r="E152" s="83">
        <v>-17952</v>
      </c>
      <c r="F152" s="48" t="s">
        <v>3610</v>
      </c>
    </row>
    <row r="153" spans="1:6" ht="16" x14ac:dyDescent="0.35">
      <c r="A153" s="82" t="s">
        <v>1202</v>
      </c>
      <c r="B153" s="82" t="s">
        <v>957</v>
      </c>
      <c r="C153" s="83">
        <v>188496</v>
      </c>
      <c r="D153" s="83">
        <v>128656</v>
      </c>
      <c r="E153" s="83">
        <v>-59840</v>
      </c>
      <c r="F153" s="48" t="s">
        <v>3610</v>
      </c>
    </row>
    <row r="154" spans="1:6" ht="16" x14ac:dyDescent="0.35">
      <c r="A154" s="82" t="s">
        <v>3688</v>
      </c>
      <c r="B154" s="82" t="s">
        <v>1694</v>
      </c>
      <c r="C154" s="83">
        <v>224400</v>
      </c>
      <c r="D154" s="83">
        <v>196350</v>
      </c>
      <c r="E154" s="83">
        <v>-28050</v>
      </c>
      <c r="F154" s="48" t="s">
        <v>3610</v>
      </c>
    </row>
    <row r="155" spans="1:6" ht="16" x14ac:dyDescent="0.35">
      <c r="A155" s="82" t="s">
        <v>3692</v>
      </c>
      <c r="B155" s="82" t="s">
        <v>1694</v>
      </c>
      <c r="C155" s="83">
        <v>206448</v>
      </c>
      <c r="D155" s="83">
        <v>100980</v>
      </c>
      <c r="E155" s="83">
        <v>-105468</v>
      </c>
      <c r="F155" s="48" t="s">
        <v>3610</v>
      </c>
    </row>
    <row r="156" spans="1:6" ht="16" x14ac:dyDescent="0.35">
      <c r="A156" s="82" t="s">
        <v>3693</v>
      </c>
      <c r="B156" s="82" t="s">
        <v>1694</v>
      </c>
      <c r="C156" s="83">
        <v>107712</v>
      </c>
      <c r="D156" s="83">
        <v>104720</v>
      </c>
      <c r="E156" s="83">
        <v>-2992</v>
      </c>
      <c r="F156" s="48" t="s">
        <v>3610</v>
      </c>
    </row>
    <row r="157" spans="1:6" ht="16" x14ac:dyDescent="0.35">
      <c r="A157" s="82" t="s">
        <v>1792</v>
      </c>
      <c r="B157" s="82" t="s">
        <v>1694</v>
      </c>
      <c r="C157" s="83">
        <v>35904</v>
      </c>
      <c r="D157" s="83">
        <v>32912</v>
      </c>
      <c r="E157" s="83">
        <v>-2992</v>
      </c>
      <c r="F157" s="48" t="s">
        <v>3610</v>
      </c>
    </row>
    <row r="158" spans="1:6" ht="16" x14ac:dyDescent="0.35">
      <c r="A158" s="82" t="s">
        <v>3695</v>
      </c>
      <c r="B158" s="82" t="s">
        <v>1694</v>
      </c>
      <c r="C158" s="83">
        <v>350064</v>
      </c>
      <c r="D158" s="83">
        <v>58344</v>
      </c>
      <c r="E158" s="83">
        <v>-291720</v>
      </c>
      <c r="F158" s="48" t="s">
        <v>3610</v>
      </c>
    </row>
    <row r="159" spans="1:6" ht="16" x14ac:dyDescent="0.35">
      <c r="A159" s="82" t="s">
        <v>1816</v>
      </c>
      <c r="B159" s="82" t="s">
        <v>1694</v>
      </c>
      <c r="C159" s="83">
        <v>80764</v>
      </c>
      <c r="D159" s="83">
        <v>13464</v>
      </c>
      <c r="E159" s="83">
        <v>-67300</v>
      </c>
      <c r="F159" s="48" t="s">
        <v>3610</v>
      </c>
    </row>
    <row r="160" spans="1:6" ht="16" x14ac:dyDescent="0.35">
      <c r="A160" s="82" t="s">
        <v>3410</v>
      </c>
      <c r="B160" s="82" t="s">
        <v>1694</v>
      </c>
      <c r="C160" s="83">
        <v>112200</v>
      </c>
      <c r="D160" s="83">
        <v>92352</v>
      </c>
      <c r="E160" s="83">
        <v>-19848</v>
      </c>
      <c r="F160" s="48" t="s">
        <v>3610</v>
      </c>
    </row>
    <row r="161" spans="1:6" ht="16" x14ac:dyDescent="0.35">
      <c r="A161" s="82" t="s">
        <v>1790</v>
      </c>
      <c r="B161" s="82" t="s">
        <v>1694</v>
      </c>
      <c r="C161" s="83">
        <v>107712</v>
      </c>
      <c r="D161" s="83">
        <v>26928</v>
      </c>
      <c r="E161" s="83">
        <v>-80784</v>
      </c>
      <c r="F161" s="48" t="s">
        <v>3610</v>
      </c>
    </row>
    <row r="162" spans="1:6" ht="16" x14ac:dyDescent="0.35">
      <c r="A162" s="82" t="s">
        <v>1736</v>
      </c>
      <c r="B162" s="82" t="s">
        <v>1694</v>
      </c>
      <c r="C162" s="83">
        <v>287232</v>
      </c>
      <c r="D162" s="83">
        <v>167552</v>
      </c>
      <c r="E162" s="83">
        <v>-119680</v>
      </c>
      <c r="F162" s="48" t="s">
        <v>3610</v>
      </c>
    </row>
    <row r="163" spans="1:6" ht="16" x14ac:dyDescent="0.35">
      <c r="A163" s="82" t="s">
        <v>1778</v>
      </c>
      <c r="B163" s="82" t="s">
        <v>1694</v>
      </c>
      <c r="C163" s="83">
        <v>98736</v>
      </c>
      <c r="D163" s="83">
        <v>57596</v>
      </c>
      <c r="E163" s="83">
        <v>-41140</v>
      </c>
      <c r="F163" s="48" t="s">
        <v>3610</v>
      </c>
    </row>
    <row r="164" spans="1:6" ht="16" x14ac:dyDescent="0.35">
      <c r="A164" s="82" t="s">
        <v>1835</v>
      </c>
      <c r="B164" s="82" t="s">
        <v>1694</v>
      </c>
      <c r="C164" s="83">
        <v>107712</v>
      </c>
      <c r="D164" s="83">
        <v>71808</v>
      </c>
      <c r="E164" s="83">
        <v>-35904</v>
      </c>
      <c r="F164" s="48" t="s">
        <v>3610</v>
      </c>
    </row>
    <row r="165" spans="1:6" ht="16" x14ac:dyDescent="0.35">
      <c r="A165" s="82" t="s">
        <v>1758</v>
      </c>
      <c r="B165" s="82" t="s">
        <v>1694</v>
      </c>
      <c r="C165" s="83">
        <v>192984</v>
      </c>
      <c r="D165" s="83">
        <v>32164</v>
      </c>
      <c r="E165" s="83">
        <v>-160820</v>
      </c>
      <c r="F165" s="48" t="s">
        <v>3610</v>
      </c>
    </row>
    <row r="166" spans="1:6" ht="16" x14ac:dyDescent="0.35">
      <c r="A166" s="82" t="s">
        <v>1818</v>
      </c>
      <c r="B166" s="82" t="s">
        <v>1694</v>
      </c>
      <c r="C166" s="83">
        <v>309672</v>
      </c>
      <c r="D166" s="83">
        <v>154836</v>
      </c>
      <c r="E166" s="83">
        <v>-154836</v>
      </c>
      <c r="F166" s="48" t="s">
        <v>3610</v>
      </c>
    </row>
    <row r="167" spans="1:6" ht="16" x14ac:dyDescent="0.35">
      <c r="A167" s="82" t="s">
        <v>1700</v>
      </c>
      <c r="B167" s="82" t="s">
        <v>1694</v>
      </c>
      <c r="C167" s="83">
        <v>381480</v>
      </c>
      <c r="D167" s="83">
        <v>158950</v>
      </c>
      <c r="E167" s="83">
        <v>-222530</v>
      </c>
      <c r="F167" s="48" t="s">
        <v>3610</v>
      </c>
    </row>
    <row r="168" spans="1:6" ht="16" x14ac:dyDescent="0.35">
      <c r="A168" s="82" t="s">
        <v>1710</v>
      </c>
      <c r="B168" s="82" t="s">
        <v>1694</v>
      </c>
      <c r="C168" s="83">
        <v>394944</v>
      </c>
      <c r="D168" s="83">
        <v>98736</v>
      </c>
      <c r="E168" s="83">
        <v>-296208</v>
      </c>
      <c r="F168" s="48" t="s">
        <v>3610</v>
      </c>
    </row>
    <row r="169" spans="1:6" ht="16" x14ac:dyDescent="0.35">
      <c r="A169" s="82" t="s">
        <v>1712</v>
      </c>
      <c r="B169" s="82" t="s">
        <v>1694</v>
      </c>
      <c r="C169" s="83">
        <v>94248</v>
      </c>
      <c r="D169" s="83">
        <v>78540</v>
      </c>
      <c r="E169" s="83">
        <v>-15708</v>
      </c>
      <c r="F169" s="48" t="s">
        <v>3610</v>
      </c>
    </row>
    <row r="170" spans="1:6" ht="16" x14ac:dyDescent="0.35">
      <c r="A170" s="82" t="s">
        <v>1747</v>
      </c>
      <c r="B170" s="82" t="s">
        <v>1694</v>
      </c>
      <c r="C170" s="83">
        <v>215424</v>
      </c>
      <c r="D170" s="83">
        <v>125664</v>
      </c>
      <c r="E170" s="83">
        <v>-89760</v>
      </c>
      <c r="F170" s="48" t="s">
        <v>3610</v>
      </c>
    </row>
    <row r="171" spans="1:6" ht="16" x14ac:dyDescent="0.35">
      <c r="A171" s="82" t="s">
        <v>1767</v>
      </c>
      <c r="B171" s="82" t="s">
        <v>1694</v>
      </c>
      <c r="C171" s="83">
        <v>112200</v>
      </c>
      <c r="D171" s="83">
        <v>46750</v>
      </c>
      <c r="E171" s="83">
        <v>-65450</v>
      </c>
      <c r="F171" s="48" t="s">
        <v>3610</v>
      </c>
    </row>
    <row r="172" spans="1:6" ht="16" x14ac:dyDescent="0.35">
      <c r="A172" s="82" t="s">
        <v>1768</v>
      </c>
      <c r="B172" s="82" t="s">
        <v>1694</v>
      </c>
      <c r="C172" s="83">
        <v>233376</v>
      </c>
      <c r="D172" s="83">
        <v>224400</v>
      </c>
      <c r="E172" s="83">
        <v>-8976</v>
      </c>
      <c r="F172" s="48" t="s">
        <v>3610</v>
      </c>
    </row>
    <row r="173" spans="1:6" ht="16" x14ac:dyDescent="0.35">
      <c r="A173" s="82" t="s">
        <v>1770</v>
      </c>
      <c r="B173" s="82" t="s">
        <v>1694</v>
      </c>
      <c r="C173" s="83">
        <v>98736</v>
      </c>
      <c r="D173" s="83">
        <v>8228</v>
      </c>
      <c r="E173" s="83">
        <v>-90508</v>
      </c>
      <c r="F173" s="48" t="s">
        <v>3610</v>
      </c>
    </row>
    <row r="174" spans="1:6" ht="16" x14ac:dyDescent="0.35">
      <c r="A174" s="82" t="s">
        <v>1799</v>
      </c>
      <c r="B174" s="82" t="s">
        <v>1694</v>
      </c>
      <c r="C174" s="83">
        <v>116688</v>
      </c>
      <c r="D174" s="83">
        <v>0</v>
      </c>
      <c r="E174" s="83">
        <v>-116688</v>
      </c>
      <c r="F174" s="48" t="s">
        <v>3610</v>
      </c>
    </row>
    <row r="175" spans="1:6" ht="16" x14ac:dyDescent="0.35">
      <c r="A175" s="82" t="s">
        <v>1804</v>
      </c>
      <c r="B175" s="82" t="s">
        <v>1694</v>
      </c>
      <c r="C175" s="83">
        <v>1411476</v>
      </c>
      <c r="D175" s="83">
        <v>327250</v>
      </c>
      <c r="E175" s="83">
        <v>-1084226</v>
      </c>
      <c r="F175" s="48" t="s">
        <v>3610</v>
      </c>
    </row>
    <row r="176" spans="1:6" ht="16" x14ac:dyDescent="0.35">
      <c r="A176" s="82" t="s">
        <v>1820</v>
      </c>
      <c r="B176" s="82" t="s">
        <v>1694</v>
      </c>
      <c r="C176" s="83">
        <v>107712</v>
      </c>
      <c r="D176" s="83">
        <v>44880</v>
      </c>
      <c r="E176" s="83">
        <v>-62832</v>
      </c>
      <c r="F176" s="48" t="s">
        <v>3610</v>
      </c>
    </row>
    <row r="177" spans="1:6" ht="16" x14ac:dyDescent="0.35">
      <c r="A177" s="82" t="s">
        <v>1838</v>
      </c>
      <c r="B177" s="82" t="s">
        <v>1694</v>
      </c>
      <c r="C177" s="83">
        <v>421872</v>
      </c>
      <c r="D177" s="83">
        <v>228140</v>
      </c>
      <c r="E177" s="83">
        <v>-193732</v>
      </c>
      <c r="F177" s="48" t="s">
        <v>3610</v>
      </c>
    </row>
    <row r="178" spans="1:6" ht="16" x14ac:dyDescent="0.35">
      <c r="A178" s="82" t="s">
        <v>1750</v>
      </c>
      <c r="B178" s="82" t="s">
        <v>1694</v>
      </c>
      <c r="C178" s="83">
        <v>98736</v>
      </c>
      <c r="D178" s="83">
        <v>86768</v>
      </c>
      <c r="E178" s="83">
        <v>-11968</v>
      </c>
      <c r="F178" s="48" t="s">
        <v>3610</v>
      </c>
    </row>
    <row r="179" spans="1:6" ht="16" x14ac:dyDescent="0.35">
      <c r="A179" s="82" t="s">
        <v>1704</v>
      </c>
      <c r="B179" s="82" t="s">
        <v>1694</v>
      </c>
      <c r="C179" s="83">
        <v>112200</v>
      </c>
      <c r="D179" s="83">
        <v>102850</v>
      </c>
      <c r="E179" s="83">
        <v>-9350</v>
      </c>
      <c r="F179" s="48" t="s">
        <v>3610</v>
      </c>
    </row>
    <row r="180" spans="1:6" ht="16" x14ac:dyDescent="0.35">
      <c r="A180" s="82" t="s">
        <v>1729</v>
      </c>
      <c r="B180" s="82" t="s">
        <v>1694</v>
      </c>
      <c r="C180" s="83">
        <v>152592</v>
      </c>
      <c r="D180" s="83">
        <v>25432</v>
      </c>
      <c r="E180" s="83">
        <v>-127160</v>
      </c>
      <c r="F180" s="48" t="s">
        <v>3610</v>
      </c>
    </row>
    <row r="181" spans="1:6" ht="16" x14ac:dyDescent="0.35">
      <c r="A181" s="82" t="s">
        <v>1740</v>
      </c>
      <c r="B181" s="82" t="s">
        <v>1694</v>
      </c>
      <c r="C181" s="83">
        <v>520608</v>
      </c>
      <c r="D181" s="83">
        <v>419888</v>
      </c>
      <c r="E181" s="83">
        <v>-100720</v>
      </c>
      <c r="F181" s="48" t="s">
        <v>3610</v>
      </c>
    </row>
    <row r="182" spans="1:6" ht="16" x14ac:dyDescent="0.35">
      <c r="A182" s="82" t="s">
        <v>1753</v>
      </c>
      <c r="B182" s="82" t="s">
        <v>1694</v>
      </c>
      <c r="C182" s="83">
        <v>291720</v>
      </c>
      <c r="D182" s="83">
        <v>267410</v>
      </c>
      <c r="E182" s="83">
        <v>-24310</v>
      </c>
      <c r="F182" s="48" t="s">
        <v>3610</v>
      </c>
    </row>
    <row r="183" spans="1:6" ht="16" x14ac:dyDescent="0.35">
      <c r="A183" s="82" t="s">
        <v>3795</v>
      </c>
      <c r="B183" s="82" t="s">
        <v>1694</v>
      </c>
      <c r="C183" s="83">
        <v>89760</v>
      </c>
      <c r="D183" s="83">
        <v>82280</v>
      </c>
      <c r="E183" s="83">
        <v>-7480</v>
      </c>
      <c r="F183" s="48" t="s">
        <v>3610</v>
      </c>
    </row>
    <row r="184" spans="1:6" ht="16" x14ac:dyDescent="0.35">
      <c r="A184" s="82" t="s">
        <v>1811</v>
      </c>
      <c r="B184" s="82" t="s">
        <v>1694</v>
      </c>
      <c r="C184" s="83">
        <v>116688</v>
      </c>
      <c r="D184" s="83">
        <v>65824</v>
      </c>
      <c r="E184" s="83">
        <v>-50864</v>
      </c>
      <c r="F184" s="48" t="s">
        <v>3610</v>
      </c>
    </row>
    <row r="185" spans="1:6" ht="16" x14ac:dyDescent="0.35">
      <c r="A185" s="82" t="s">
        <v>1819</v>
      </c>
      <c r="B185" s="82" t="s">
        <v>1694</v>
      </c>
      <c r="C185" s="83">
        <v>89760</v>
      </c>
      <c r="D185" s="83">
        <v>82280</v>
      </c>
      <c r="E185" s="83">
        <v>-7480</v>
      </c>
      <c r="F185" s="48" t="s">
        <v>3610</v>
      </c>
    </row>
    <row r="186" spans="1:6" ht="16" x14ac:dyDescent="0.35">
      <c r="A186" s="82" t="s">
        <v>3798</v>
      </c>
      <c r="B186" s="82" t="s">
        <v>1694</v>
      </c>
      <c r="C186" s="83">
        <v>67320</v>
      </c>
      <c r="D186" s="83">
        <v>56100</v>
      </c>
      <c r="E186" s="83">
        <v>-11220</v>
      </c>
      <c r="F186" s="48" t="s">
        <v>3610</v>
      </c>
    </row>
    <row r="187" spans="1:6" ht="16" x14ac:dyDescent="0.35">
      <c r="A187" s="82" t="s">
        <v>1522</v>
      </c>
      <c r="B187" s="82" t="s">
        <v>1694</v>
      </c>
      <c r="C187" s="83">
        <v>287980</v>
      </c>
      <c r="D187" s="83">
        <v>0</v>
      </c>
      <c r="E187" s="83">
        <v>-287980</v>
      </c>
      <c r="F187" s="48" t="s">
        <v>3610</v>
      </c>
    </row>
    <row r="188" spans="1:6" ht="16" x14ac:dyDescent="0.35">
      <c r="A188" s="82" t="s">
        <v>1727</v>
      </c>
      <c r="B188" s="82" t="s">
        <v>1694</v>
      </c>
      <c r="C188" s="83">
        <v>107712</v>
      </c>
      <c r="D188" s="83">
        <v>35904</v>
      </c>
      <c r="E188" s="83">
        <v>-71808</v>
      </c>
      <c r="F188" s="48" t="s">
        <v>3610</v>
      </c>
    </row>
    <row r="189" spans="1:6" ht="16" x14ac:dyDescent="0.35">
      <c r="A189" s="82" t="s">
        <v>1854</v>
      </c>
      <c r="B189" s="82" t="s">
        <v>1846</v>
      </c>
      <c r="C189" s="83">
        <v>384482</v>
      </c>
      <c r="D189" s="83">
        <v>355762</v>
      </c>
      <c r="E189" s="83">
        <v>-28720</v>
      </c>
      <c r="F189" s="48" t="s">
        <v>3610</v>
      </c>
    </row>
    <row r="190" spans="1:6" ht="16" x14ac:dyDescent="0.35">
      <c r="A190" s="82" t="s">
        <v>3812</v>
      </c>
      <c r="B190" s="82" t="s">
        <v>1846</v>
      </c>
      <c r="C190" s="83">
        <v>1456356</v>
      </c>
      <c r="D190" s="83">
        <v>970904</v>
      </c>
      <c r="E190" s="83">
        <v>-485452</v>
      </c>
      <c r="F190" s="48" t="s">
        <v>3610</v>
      </c>
    </row>
    <row r="191" spans="1:6" ht="16" x14ac:dyDescent="0.35">
      <c r="A191" s="82" t="s">
        <v>1877</v>
      </c>
      <c r="B191" s="82" t="s">
        <v>1875</v>
      </c>
      <c r="C191" s="83">
        <v>188600</v>
      </c>
      <c r="D191" s="83">
        <v>71990</v>
      </c>
      <c r="E191" s="83">
        <v>-116610</v>
      </c>
      <c r="F191" s="48" t="s">
        <v>3610</v>
      </c>
    </row>
    <row r="192" spans="1:6" ht="16" x14ac:dyDescent="0.35">
      <c r="A192" s="82" t="s">
        <v>1934</v>
      </c>
      <c r="B192" s="82" t="s">
        <v>1950</v>
      </c>
      <c r="C192" s="83">
        <v>511680</v>
      </c>
      <c r="D192" s="83">
        <v>469040</v>
      </c>
      <c r="E192" s="83">
        <v>-42640</v>
      </c>
      <c r="F192" s="48" t="s">
        <v>3610</v>
      </c>
    </row>
    <row r="193" spans="1:6" ht="16" x14ac:dyDescent="0.35">
      <c r="A193" s="82" t="s">
        <v>106</v>
      </c>
      <c r="B193" s="82" t="s">
        <v>3833</v>
      </c>
      <c r="C193" s="83">
        <v>163184</v>
      </c>
      <c r="D193" s="83">
        <v>122388</v>
      </c>
      <c r="E193" s="83">
        <v>-40796</v>
      </c>
      <c r="F193" s="48" t="s">
        <v>3610</v>
      </c>
    </row>
    <row r="194" spans="1:6" ht="16" x14ac:dyDescent="0.35">
      <c r="A194" s="82" t="s">
        <v>1978</v>
      </c>
      <c r="B194" s="82" t="s">
        <v>3860</v>
      </c>
      <c r="C194" s="83">
        <v>326367.35999999999</v>
      </c>
      <c r="D194" s="83">
        <v>244776</v>
      </c>
      <c r="E194" s="83">
        <v>-81591.359999999986</v>
      </c>
      <c r="F194" s="48" t="s">
        <v>3610</v>
      </c>
    </row>
  </sheetData>
  <pageMargins left="0.7" right="0.7" top="0.75" bottom="0.75" header="0.3" footer="0.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9170A-8ADB-4630-9670-357ACC1C0C5E}">
  <sheetPr>
    <pageSetUpPr fitToPage="1"/>
  </sheetPr>
  <dimension ref="A1:D1276"/>
  <sheetViews>
    <sheetView zoomScale="80" zoomScaleNormal="80" zoomScaleSheetLayoutView="80" workbookViewId="0">
      <pane ySplit="2" topLeftCell="A1253" activePane="bottomLeft" state="frozen"/>
      <selection pane="bottomLeft" activeCell="I1187" sqref="I1187"/>
    </sheetView>
  </sheetViews>
  <sheetFormatPr defaultColWidth="9.26953125" defaultRowHeight="14" x14ac:dyDescent="0.35"/>
  <cols>
    <col min="1" max="1" width="83" style="131" customWidth="1"/>
    <col min="2" max="2" width="75.54296875" style="123" customWidth="1"/>
    <col min="3" max="3" width="28" style="139" customWidth="1"/>
    <col min="4" max="4" width="26" style="139" customWidth="1"/>
    <col min="5" max="16384" width="9.26953125" style="123"/>
  </cols>
  <sheetData>
    <row r="1" spans="1:4" ht="27.65" customHeight="1" x14ac:dyDescent="0.35">
      <c r="A1" s="270" t="s">
        <v>4770</v>
      </c>
      <c r="B1" s="270"/>
      <c r="C1" s="270"/>
      <c r="D1" s="270"/>
    </row>
    <row r="2" spans="1:4" ht="45" x14ac:dyDescent="0.35">
      <c r="A2" s="1" t="s">
        <v>4700</v>
      </c>
      <c r="B2" s="2" t="s">
        <v>4701</v>
      </c>
      <c r="C2" s="34" t="s">
        <v>4702</v>
      </c>
      <c r="D2" s="34" t="s">
        <v>4703</v>
      </c>
    </row>
    <row r="3" spans="1:4" x14ac:dyDescent="0.35">
      <c r="A3" s="148" t="s">
        <v>4634</v>
      </c>
      <c r="B3" s="148"/>
      <c r="C3" s="149"/>
      <c r="D3" s="149"/>
    </row>
    <row r="4" spans="1:4" ht="40.5" customHeight="1" x14ac:dyDescent="0.35">
      <c r="A4" s="124" t="s">
        <v>2275</v>
      </c>
      <c r="B4" s="125" t="s">
        <v>4771</v>
      </c>
      <c r="C4" s="126">
        <v>2180599</v>
      </c>
      <c r="D4" s="126">
        <v>2180599</v>
      </c>
    </row>
    <row r="5" spans="1:4" ht="24" customHeight="1" x14ac:dyDescent="0.35">
      <c r="A5" s="124" t="s">
        <v>2276</v>
      </c>
      <c r="B5" s="125" t="s">
        <v>4772</v>
      </c>
      <c r="C5" s="126">
        <v>2769923</v>
      </c>
      <c r="D5" s="126">
        <v>2769923</v>
      </c>
    </row>
    <row r="6" spans="1:4" ht="36.75" customHeight="1" x14ac:dyDescent="0.35">
      <c r="A6" s="124" t="s">
        <v>2277</v>
      </c>
      <c r="B6" s="125" t="s">
        <v>4771</v>
      </c>
      <c r="C6" s="126">
        <v>1121123</v>
      </c>
      <c r="D6" s="126">
        <v>1121123</v>
      </c>
    </row>
    <row r="7" spans="1:4" ht="37.5" customHeight="1" x14ac:dyDescent="0.35">
      <c r="A7" s="124" t="s">
        <v>2278</v>
      </c>
      <c r="B7" s="125" t="s">
        <v>4773</v>
      </c>
      <c r="C7" s="126">
        <v>247670</v>
      </c>
      <c r="D7" s="126">
        <v>247670</v>
      </c>
    </row>
    <row r="8" spans="1:4" ht="40.5" customHeight="1" x14ac:dyDescent="0.35">
      <c r="A8" s="124" t="s">
        <v>358</v>
      </c>
      <c r="B8" s="125" t="s">
        <v>4730</v>
      </c>
      <c r="C8" s="126">
        <v>573340</v>
      </c>
      <c r="D8" s="126">
        <v>573340</v>
      </c>
    </row>
    <row r="9" spans="1:4" ht="15" customHeight="1" x14ac:dyDescent="0.35">
      <c r="A9" s="124" t="s">
        <v>361</v>
      </c>
      <c r="B9" s="125" t="s">
        <v>4685</v>
      </c>
      <c r="C9" s="126">
        <v>406324</v>
      </c>
      <c r="D9" s="126">
        <v>406324</v>
      </c>
    </row>
    <row r="10" spans="1:4" ht="15" customHeight="1" x14ac:dyDescent="0.35">
      <c r="A10" s="229" t="s">
        <v>4735</v>
      </c>
      <c r="B10" s="128" t="s">
        <v>4629</v>
      </c>
      <c r="C10" s="129">
        <f>SUM(C4:C9)</f>
        <v>7298979</v>
      </c>
      <c r="D10" s="129">
        <f t="shared" ref="D10" si="0">C10</f>
        <v>7298979</v>
      </c>
    </row>
    <row r="11" spans="1:4" ht="15" customHeight="1" x14ac:dyDescent="0.35">
      <c r="A11" s="229"/>
      <c r="B11" s="128"/>
      <c r="C11" s="129"/>
      <c r="D11" s="129"/>
    </row>
    <row r="12" spans="1:4" ht="15" customHeight="1" x14ac:dyDescent="0.35">
      <c r="A12" s="124" t="s">
        <v>2139</v>
      </c>
      <c r="B12" s="125" t="s">
        <v>144</v>
      </c>
      <c r="C12" s="126">
        <v>356800</v>
      </c>
      <c r="D12" s="126">
        <v>356800</v>
      </c>
    </row>
    <row r="13" spans="1:4" ht="15" customHeight="1" x14ac:dyDescent="0.35">
      <c r="A13" s="124" t="s">
        <v>146</v>
      </c>
      <c r="B13" s="125" t="s">
        <v>144</v>
      </c>
      <c r="C13" s="126">
        <v>177282</v>
      </c>
      <c r="D13" s="126">
        <v>177282</v>
      </c>
    </row>
    <row r="14" spans="1:4" ht="15" customHeight="1" x14ac:dyDescent="0.35">
      <c r="A14" s="124" t="s">
        <v>2140</v>
      </c>
      <c r="B14" s="125" t="s">
        <v>144</v>
      </c>
      <c r="C14" s="126">
        <v>356800</v>
      </c>
      <c r="D14" s="126">
        <v>356800</v>
      </c>
    </row>
    <row r="15" spans="1:4" ht="15" customHeight="1" x14ac:dyDescent="0.35">
      <c r="A15" s="124" t="s">
        <v>148</v>
      </c>
      <c r="B15" s="125" t="s">
        <v>144</v>
      </c>
      <c r="C15" s="126">
        <v>356800</v>
      </c>
      <c r="D15" s="126">
        <v>356800</v>
      </c>
    </row>
    <row r="16" spans="1:4" ht="15" customHeight="1" x14ac:dyDescent="0.35">
      <c r="A16" s="124" t="s">
        <v>151</v>
      </c>
      <c r="B16" s="125" t="s">
        <v>144</v>
      </c>
      <c r="C16" s="126">
        <v>378880</v>
      </c>
      <c r="D16" s="126">
        <v>378880</v>
      </c>
    </row>
    <row r="17" spans="1:4" ht="15" customHeight="1" x14ac:dyDescent="0.35">
      <c r="A17" s="124" t="s">
        <v>154</v>
      </c>
      <c r="B17" s="125" t="s">
        <v>144</v>
      </c>
      <c r="C17" s="126">
        <v>176170</v>
      </c>
      <c r="D17" s="126">
        <v>176170</v>
      </c>
    </row>
    <row r="18" spans="1:4" ht="15" customHeight="1" x14ac:dyDescent="0.35">
      <c r="A18" s="124" t="s">
        <v>2141</v>
      </c>
      <c r="B18" s="125" t="s">
        <v>144</v>
      </c>
      <c r="C18" s="126">
        <v>245300</v>
      </c>
      <c r="D18" s="126">
        <v>245300</v>
      </c>
    </row>
    <row r="19" spans="1:4" ht="15" customHeight="1" x14ac:dyDescent="0.35">
      <c r="A19" s="124" t="s">
        <v>2142</v>
      </c>
      <c r="B19" s="125" t="s">
        <v>144</v>
      </c>
      <c r="C19" s="126">
        <v>378880</v>
      </c>
      <c r="D19" s="126">
        <v>378880</v>
      </c>
    </row>
    <row r="20" spans="1:4" ht="15" customHeight="1" x14ac:dyDescent="0.35">
      <c r="A20" s="124" t="s">
        <v>2143</v>
      </c>
      <c r="B20" s="125" t="s">
        <v>144</v>
      </c>
      <c r="C20" s="126">
        <v>356800</v>
      </c>
      <c r="D20" s="126">
        <v>356800</v>
      </c>
    </row>
    <row r="21" spans="1:4" ht="15" customHeight="1" x14ac:dyDescent="0.35">
      <c r="A21" s="124" t="s">
        <v>2144</v>
      </c>
      <c r="B21" s="125" t="s">
        <v>144</v>
      </c>
      <c r="C21" s="126">
        <v>356800</v>
      </c>
      <c r="D21" s="126">
        <v>356800</v>
      </c>
    </row>
    <row r="22" spans="1:4" ht="15" customHeight="1" x14ac:dyDescent="0.35">
      <c r="A22" s="124" t="s">
        <v>2145</v>
      </c>
      <c r="B22" s="125" t="s">
        <v>144</v>
      </c>
      <c r="C22" s="126">
        <v>133800</v>
      </c>
      <c r="D22" s="126">
        <v>133800</v>
      </c>
    </row>
    <row r="23" spans="1:4" ht="15" customHeight="1" x14ac:dyDescent="0.35">
      <c r="A23" s="124" t="s">
        <v>159</v>
      </c>
      <c r="B23" s="125" t="s">
        <v>144</v>
      </c>
      <c r="C23" s="126">
        <v>238610</v>
      </c>
      <c r="D23" s="126">
        <v>238610</v>
      </c>
    </row>
    <row r="24" spans="1:4" ht="15" customHeight="1" x14ac:dyDescent="0.35">
      <c r="A24" s="124" t="s">
        <v>2146</v>
      </c>
      <c r="B24" s="125" t="s">
        <v>144</v>
      </c>
      <c r="C24" s="126">
        <v>61017</v>
      </c>
      <c r="D24" s="126">
        <v>61017</v>
      </c>
    </row>
    <row r="25" spans="1:4" ht="15" customHeight="1" x14ac:dyDescent="0.35">
      <c r="A25" s="124" t="s">
        <v>2147</v>
      </c>
      <c r="B25" s="125" t="s">
        <v>144</v>
      </c>
      <c r="C25" s="126">
        <v>234150</v>
      </c>
      <c r="D25" s="126">
        <v>234150</v>
      </c>
    </row>
    <row r="26" spans="1:4" ht="15" customHeight="1" x14ac:dyDescent="0.35">
      <c r="A26" s="124" t="s">
        <v>2148</v>
      </c>
      <c r="B26" s="125" t="s">
        <v>144</v>
      </c>
      <c r="C26" s="126">
        <v>285440</v>
      </c>
      <c r="D26" s="126">
        <v>285440</v>
      </c>
    </row>
    <row r="27" spans="1:4" ht="15" customHeight="1" x14ac:dyDescent="0.35">
      <c r="A27" s="124" t="s">
        <v>161</v>
      </c>
      <c r="B27" s="125" t="s">
        <v>144</v>
      </c>
      <c r="C27" s="126">
        <v>356800</v>
      </c>
      <c r="D27" s="126">
        <v>356800</v>
      </c>
    </row>
    <row r="28" spans="1:4" ht="15" customHeight="1" x14ac:dyDescent="0.35">
      <c r="A28" s="124" t="s">
        <v>2149</v>
      </c>
      <c r="B28" s="125" t="s">
        <v>144</v>
      </c>
      <c r="C28" s="126">
        <v>78045</v>
      </c>
      <c r="D28" s="126">
        <v>78045</v>
      </c>
    </row>
    <row r="29" spans="1:4" ht="15" customHeight="1" x14ac:dyDescent="0.35">
      <c r="A29" s="124" t="s">
        <v>2150</v>
      </c>
      <c r="B29" s="125" t="s">
        <v>144</v>
      </c>
      <c r="C29" s="126">
        <v>258680</v>
      </c>
      <c r="D29" s="126">
        <v>258680</v>
      </c>
    </row>
    <row r="30" spans="1:4" ht="15" customHeight="1" x14ac:dyDescent="0.35">
      <c r="A30" s="124" t="s">
        <v>2151</v>
      </c>
      <c r="B30" s="125" t="s">
        <v>144</v>
      </c>
      <c r="C30" s="126">
        <v>140490</v>
      </c>
      <c r="D30" s="126">
        <v>140490</v>
      </c>
    </row>
    <row r="31" spans="1:4" ht="15" customHeight="1" x14ac:dyDescent="0.35">
      <c r="A31" s="124" t="s">
        <v>2152</v>
      </c>
      <c r="B31" s="125" t="s">
        <v>144</v>
      </c>
      <c r="C31" s="126">
        <v>356800</v>
      </c>
      <c r="D31" s="126">
        <v>356800</v>
      </c>
    </row>
    <row r="32" spans="1:4" ht="15" customHeight="1" x14ac:dyDescent="0.35">
      <c r="A32" s="124" t="s">
        <v>2153</v>
      </c>
      <c r="B32" s="125" t="s">
        <v>144</v>
      </c>
      <c r="C32" s="126">
        <v>269952</v>
      </c>
      <c r="D32" s="126">
        <v>269952</v>
      </c>
    </row>
    <row r="33" spans="1:4" ht="15" customHeight="1" x14ac:dyDescent="0.35">
      <c r="A33" s="124" t="s">
        <v>2154</v>
      </c>
      <c r="B33" s="125" t="s">
        <v>144</v>
      </c>
      <c r="C33" s="126">
        <v>333888</v>
      </c>
      <c r="D33" s="126">
        <v>333888</v>
      </c>
    </row>
    <row r="34" spans="1:4" ht="15" customHeight="1" x14ac:dyDescent="0.35">
      <c r="A34" s="124" t="s">
        <v>2155</v>
      </c>
      <c r="B34" s="125" t="s">
        <v>144</v>
      </c>
      <c r="C34" s="126">
        <v>61017</v>
      </c>
      <c r="D34" s="126">
        <v>61017</v>
      </c>
    </row>
    <row r="35" spans="1:4" ht="15" customHeight="1" x14ac:dyDescent="0.35">
      <c r="A35" s="124" t="s">
        <v>2157</v>
      </c>
      <c r="B35" s="125" t="s">
        <v>144</v>
      </c>
      <c r="C35" s="126">
        <v>378880</v>
      </c>
      <c r="D35" s="126">
        <v>378880</v>
      </c>
    </row>
    <row r="36" spans="1:4" ht="15" customHeight="1" x14ac:dyDescent="0.35">
      <c r="A36" s="124" t="s">
        <v>2158</v>
      </c>
      <c r="B36" s="125" t="s">
        <v>144</v>
      </c>
      <c r="C36" s="126">
        <v>208593</v>
      </c>
      <c r="D36" s="126">
        <v>208593</v>
      </c>
    </row>
    <row r="37" spans="1:4" ht="15" customHeight="1" x14ac:dyDescent="0.35">
      <c r="A37" s="124" t="s">
        <v>2159</v>
      </c>
      <c r="B37" s="125" t="s">
        <v>144</v>
      </c>
      <c r="C37" s="126">
        <v>32985</v>
      </c>
      <c r="D37" s="126">
        <v>32985</v>
      </c>
    </row>
    <row r="38" spans="1:4" ht="15" customHeight="1" x14ac:dyDescent="0.35">
      <c r="A38" s="124" t="s">
        <v>2160</v>
      </c>
      <c r="B38" s="125" t="s">
        <v>144</v>
      </c>
      <c r="C38" s="126">
        <v>16555</v>
      </c>
      <c r="D38" s="126">
        <v>16555</v>
      </c>
    </row>
    <row r="39" spans="1:4" ht="15" customHeight="1" x14ac:dyDescent="0.35">
      <c r="A39" s="124" t="s">
        <v>2161</v>
      </c>
      <c r="B39" s="125" t="s">
        <v>144</v>
      </c>
      <c r="C39" s="126">
        <v>42570</v>
      </c>
      <c r="D39" s="126">
        <v>42570</v>
      </c>
    </row>
    <row r="40" spans="1:4" ht="15" customHeight="1" x14ac:dyDescent="0.35">
      <c r="A40" s="124" t="s">
        <v>2162</v>
      </c>
      <c r="B40" s="125" t="s">
        <v>144</v>
      </c>
      <c r="C40" s="126">
        <v>40437</v>
      </c>
      <c r="D40" s="126">
        <v>40437</v>
      </c>
    </row>
    <row r="41" spans="1:4" ht="15" customHeight="1" x14ac:dyDescent="0.35">
      <c r="A41" s="124" t="s">
        <v>2163</v>
      </c>
      <c r="B41" s="125" t="s">
        <v>144</v>
      </c>
      <c r="C41" s="126">
        <v>56760</v>
      </c>
      <c r="D41" s="126">
        <v>56760</v>
      </c>
    </row>
    <row r="42" spans="1:4" ht="15" customHeight="1" x14ac:dyDescent="0.35">
      <c r="A42" s="124" t="s">
        <v>2164</v>
      </c>
      <c r="B42" s="125" t="s">
        <v>144</v>
      </c>
      <c r="C42" s="126">
        <v>378880</v>
      </c>
      <c r="D42" s="126">
        <v>378880</v>
      </c>
    </row>
    <row r="43" spans="1:4" ht="15" customHeight="1" x14ac:dyDescent="0.35">
      <c r="A43" s="124" t="s">
        <v>2165</v>
      </c>
      <c r="B43" s="125" t="s">
        <v>144</v>
      </c>
      <c r="C43" s="126">
        <v>378880</v>
      </c>
      <c r="D43" s="126">
        <v>378880</v>
      </c>
    </row>
    <row r="44" spans="1:4" ht="15" customHeight="1" x14ac:dyDescent="0.35">
      <c r="A44" s="124" t="s">
        <v>2166</v>
      </c>
      <c r="B44" s="125" t="s">
        <v>144</v>
      </c>
      <c r="C44" s="126">
        <v>68112</v>
      </c>
      <c r="D44" s="126">
        <v>68112</v>
      </c>
    </row>
    <row r="45" spans="1:4" ht="15" customHeight="1" x14ac:dyDescent="0.35">
      <c r="A45" s="124" t="s">
        <v>180</v>
      </c>
      <c r="B45" s="125" t="s">
        <v>144</v>
      </c>
      <c r="C45" s="126">
        <v>28380</v>
      </c>
      <c r="D45" s="126">
        <v>28380</v>
      </c>
    </row>
    <row r="46" spans="1:4" ht="15" customHeight="1" x14ac:dyDescent="0.35">
      <c r="A46" s="124" t="s">
        <v>182</v>
      </c>
      <c r="B46" s="125" t="s">
        <v>144</v>
      </c>
      <c r="C46" s="126">
        <v>301050</v>
      </c>
      <c r="D46" s="126">
        <v>301050</v>
      </c>
    </row>
    <row r="47" spans="1:4" ht="15" customHeight="1" x14ac:dyDescent="0.35">
      <c r="A47" s="124" t="s">
        <v>183</v>
      </c>
      <c r="B47" s="125" t="s">
        <v>144</v>
      </c>
      <c r="C47" s="126">
        <v>111500</v>
      </c>
      <c r="D47" s="126">
        <v>111500</v>
      </c>
    </row>
    <row r="48" spans="1:4" ht="15" customHeight="1" x14ac:dyDescent="0.35">
      <c r="A48" s="124" t="s">
        <v>2167</v>
      </c>
      <c r="B48" s="125" t="s">
        <v>144</v>
      </c>
      <c r="C48" s="126">
        <v>194176</v>
      </c>
      <c r="D48" s="126">
        <v>194176</v>
      </c>
    </row>
    <row r="49" spans="1:4" ht="15" customHeight="1" x14ac:dyDescent="0.35">
      <c r="A49" s="124" t="s">
        <v>185</v>
      </c>
      <c r="B49" s="125" t="s">
        <v>144</v>
      </c>
      <c r="C49" s="126">
        <v>29799</v>
      </c>
      <c r="D49" s="126">
        <v>29799</v>
      </c>
    </row>
    <row r="50" spans="1:4" ht="15" customHeight="1" x14ac:dyDescent="0.35">
      <c r="A50" s="124" t="s">
        <v>2168</v>
      </c>
      <c r="B50" s="125" t="s">
        <v>144</v>
      </c>
      <c r="C50" s="126">
        <v>34056</v>
      </c>
      <c r="D50" s="126">
        <v>34056</v>
      </c>
    </row>
    <row r="51" spans="1:4" ht="15" customHeight="1" x14ac:dyDescent="0.35">
      <c r="A51" s="124" t="s">
        <v>2169</v>
      </c>
      <c r="B51" s="125" t="s">
        <v>144</v>
      </c>
      <c r="C51" s="126">
        <v>49665</v>
      </c>
      <c r="D51" s="126">
        <v>49665</v>
      </c>
    </row>
    <row r="52" spans="1:4" ht="15" customHeight="1" x14ac:dyDescent="0.35">
      <c r="A52" s="124" t="s">
        <v>2170</v>
      </c>
      <c r="B52" s="125" t="s">
        <v>144</v>
      </c>
      <c r="C52" s="126">
        <v>111500</v>
      </c>
      <c r="D52" s="126">
        <v>111500</v>
      </c>
    </row>
    <row r="53" spans="1:4" ht="15" customHeight="1" x14ac:dyDescent="0.35">
      <c r="A53" s="124" t="s">
        <v>3888</v>
      </c>
      <c r="B53" s="125" t="s">
        <v>144</v>
      </c>
      <c r="C53" s="126">
        <v>236380</v>
      </c>
      <c r="D53" s="126">
        <v>236380</v>
      </c>
    </row>
    <row r="54" spans="1:4" ht="15" customHeight="1" x14ac:dyDescent="0.35">
      <c r="A54" s="124" t="s">
        <v>193</v>
      </c>
      <c r="B54" s="125" t="s">
        <v>144</v>
      </c>
      <c r="C54" s="126">
        <v>0</v>
      </c>
      <c r="D54" s="126">
        <v>0</v>
      </c>
    </row>
    <row r="55" spans="1:4" ht="15" customHeight="1" x14ac:dyDescent="0.35">
      <c r="A55" s="124" t="s">
        <v>194</v>
      </c>
      <c r="B55" s="125" t="s">
        <v>144</v>
      </c>
      <c r="C55" s="126">
        <v>28380</v>
      </c>
      <c r="D55" s="126">
        <v>28380</v>
      </c>
    </row>
    <row r="56" spans="1:4" ht="15" customHeight="1" x14ac:dyDescent="0.35">
      <c r="A56" s="124" t="s">
        <v>2174</v>
      </c>
      <c r="B56" s="125" t="s">
        <v>144</v>
      </c>
      <c r="C56" s="126">
        <v>39732</v>
      </c>
      <c r="D56" s="126">
        <v>39732</v>
      </c>
    </row>
    <row r="57" spans="1:4" ht="15" customHeight="1" x14ac:dyDescent="0.35">
      <c r="A57" s="124" t="s">
        <v>2175</v>
      </c>
      <c r="B57" s="125" t="s">
        <v>144</v>
      </c>
      <c r="C57" s="126">
        <v>180630</v>
      </c>
      <c r="D57" s="126">
        <v>180630</v>
      </c>
    </row>
    <row r="58" spans="1:4" ht="15" customHeight="1" x14ac:dyDescent="0.35">
      <c r="A58" s="124" t="s">
        <v>3889</v>
      </c>
      <c r="B58" s="125" t="s">
        <v>144</v>
      </c>
      <c r="C58" s="126">
        <v>223000</v>
      </c>
      <c r="D58" s="126">
        <v>223000</v>
      </c>
    </row>
    <row r="59" spans="1:4" ht="15" customHeight="1" x14ac:dyDescent="0.35">
      <c r="A59" s="124" t="s">
        <v>200</v>
      </c>
      <c r="B59" s="125" t="s">
        <v>144</v>
      </c>
      <c r="C59" s="126">
        <v>42570</v>
      </c>
      <c r="D59" s="126">
        <v>42570</v>
      </c>
    </row>
    <row r="60" spans="1:4" ht="15" customHeight="1" x14ac:dyDescent="0.35">
      <c r="A60" s="124" t="s">
        <v>2176</v>
      </c>
      <c r="B60" s="125" t="s">
        <v>144</v>
      </c>
      <c r="C60" s="126">
        <v>111500</v>
      </c>
      <c r="D60" s="126">
        <v>111500</v>
      </c>
    </row>
    <row r="61" spans="1:4" ht="15" customHeight="1" x14ac:dyDescent="0.35">
      <c r="A61" s="124" t="s">
        <v>2177</v>
      </c>
      <c r="B61" s="125" t="s">
        <v>144</v>
      </c>
      <c r="C61" s="126">
        <v>42570</v>
      </c>
      <c r="D61" s="126">
        <v>42570</v>
      </c>
    </row>
    <row r="62" spans="1:4" ht="15" customHeight="1" x14ac:dyDescent="0.35">
      <c r="A62" s="124" t="s">
        <v>2179</v>
      </c>
      <c r="B62" s="125" t="s">
        <v>144</v>
      </c>
      <c r="C62" s="126">
        <v>29799</v>
      </c>
      <c r="D62" s="126">
        <v>29799</v>
      </c>
    </row>
    <row r="63" spans="1:4" ht="15" customHeight="1" x14ac:dyDescent="0.35">
      <c r="A63" s="124" t="s">
        <v>2180</v>
      </c>
      <c r="B63" s="125" t="s">
        <v>144</v>
      </c>
      <c r="C63" s="126">
        <v>63855</v>
      </c>
      <c r="D63" s="126">
        <v>63855</v>
      </c>
    </row>
    <row r="64" spans="1:4" ht="15" customHeight="1" x14ac:dyDescent="0.35">
      <c r="A64" s="124" t="s">
        <v>2181</v>
      </c>
      <c r="B64" s="125" t="s">
        <v>144</v>
      </c>
      <c r="C64" s="126">
        <v>378880</v>
      </c>
      <c r="D64" s="126">
        <v>378880</v>
      </c>
    </row>
    <row r="65" spans="1:4" ht="15" customHeight="1" x14ac:dyDescent="0.35">
      <c r="A65" s="124" t="s">
        <v>2182</v>
      </c>
      <c r="B65" s="125" t="s">
        <v>144</v>
      </c>
      <c r="C65" s="126">
        <v>65274</v>
      </c>
      <c r="D65" s="126">
        <v>65274</v>
      </c>
    </row>
    <row r="66" spans="1:4" ht="15" customHeight="1" x14ac:dyDescent="0.35">
      <c r="A66" s="124" t="s">
        <v>2183</v>
      </c>
      <c r="B66" s="125" t="s">
        <v>144</v>
      </c>
      <c r="C66" s="126">
        <v>53922</v>
      </c>
      <c r="D66" s="126">
        <v>53922</v>
      </c>
    </row>
    <row r="67" spans="1:4" ht="15" customHeight="1" x14ac:dyDescent="0.35">
      <c r="A67" s="124" t="s">
        <v>2185</v>
      </c>
      <c r="B67" s="125" t="s">
        <v>144</v>
      </c>
      <c r="C67" s="126">
        <v>356800</v>
      </c>
      <c r="D67" s="126">
        <v>356800</v>
      </c>
    </row>
    <row r="68" spans="1:4" ht="15" customHeight="1" x14ac:dyDescent="0.35">
      <c r="A68" s="124" t="s">
        <v>2186</v>
      </c>
      <c r="B68" s="125" t="s">
        <v>144</v>
      </c>
      <c r="C68" s="126">
        <v>51084</v>
      </c>
      <c r="D68" s="126">
        <v>51084</v>
      </c>
    </row>
    <row r="69" spans="1:4" ht="15" customHeight="1" x14ac:dyDescent="0.35">
      <c r="A69" s="124" t="s">
        <v>2187</v>
      </c>
      <c r="B69" s="125" t="s">
        <v>144</v>
      </c>
      <c r="C69" s="126">
        <v>45408</v>
      </c>
      <c r="D69" s="126">
        <v>45408</v>
      </c>
    </row>
    <row r="70" spans="1:4" ht="15" customHeight="1" x14ac:dyDescent="0.35">
      <c r="A70" s="124" t="s">
        <v>215</v>
      </c>
      <c r="B70" s="125" t="s">
        <v>144</v>
      </c>
      <c r="C70" s="126">
        <v>118190</v>
      </c>
      <c r="D70" s="126">
        <v>118190</v>
      </c>
    </row>
    <row r="71" spans="1:4" ht="15" customHeight="1" x14ac:dyDescent="0.35">
      <c r="A71" s="124" t="s">
        <v>216</v>
      </c>
      <c r="B71" s="125" t="s">
        <v>144</v>
      </c>
      <c r="C71" s="126">
        <v>73788</v>
      </c>
      <c r="D71" s="126">
        <v>73788</v>
      </c>
    </row>
    <row r="72" spans="1:4" ht="15" customHeight="1" x14ac:dyDescent="0.35">
      <c r="A72" s="124" t="s">
        <v>2188</v>
      </c>
      <c r="B72" s="125" t="s">
        <v>144</v>
      </c>
      <c r="C72" s="126">
        <v>51084</v>
      </c>
      <c r="D72" s="126">
        <v>51084</v>
      </c>
    </row>
    <row r="73" spans="1:4" ht="15" customHeight="1" x14ac:dyDescent="0.35">
      <c r="A73" s="124" t="s">
        <v>218</v>
      </c>
      <c r="B73" s="125" t="s">
        <v>144</v>
      </c>
      <c r="C73" s="126">
        <v>51084</v>
      </c>
      <c r="D73" s="126">
        <v>51084</v>
      </c>
    </row>
    <row r="74" spans="1:4" ht="15" customHeight="1" x14ac:dyDescent="0.35">
      <c r="A74" s="124" t="s">
        <v>2189</v>
      </c>
      <c r="B74" s="125" t="s">
        <v>144</v>
      </c>
      <c r="C74" s="126">
        <v>48246</v>
      </c>
      <c r="D74" s="126">
        <v>48246</v>
      </c>
    </row>
    <row r="75" spans="1:4" ht="15" customHeight="1" x14ac:dyDescent="0.35">
      <c r="A75" s="124" t="s">
        <v>2190</v>
      </c>
      <c r="B75" s="125" t="s">
        <v>144</v>
      </c>
      <c r="C75" s="126">
        <v>296590</v>
      </c>
      <c r="D75" s="126">
        <v>296590</v>
      </c>
    </row>
    <row r="76" spans="1:4" ht="15" customHeight="1" x14ac:dyDescent="0.35">
      <c r="A76" s="124" t="s">
        <v>2191</v>
      </c>
      <c r="B76" s="125" t="s">
        <v>144</v>
      </c>
      <c r="C76" s="126">
        <v>41151</v>
      </c>
      <c r="D76" s="126">
        <v>41151</v>
      </c>
    </row>
    <row r="77" spans="1:4" ht="15" customHeight="1" x14ac:dyDescent="0.35">
      <c r="A77" s="124" t="s">
        <v>2192</v>
      </c>
      <c r="B77" s="125" t="s">
        <v>144</v>
      </c>
      <c r="C77" s="126">
        <v>272060</v>
      </c>
      <c r="D77" s="126">
        <v>272060</v>
      </c>
    </row>
    <row r="78" spans="1:4" ht="15" customHeight="1" x14ac:dyDescent="0.35">
      <c r="A78" s="124" t="s">
        <v>224</v>
      </c>
      <c r="B78" s="125" t="s">
        <v>144</v>
      </c>
      <c r="C78" s="126">
        <v>34056</v>
      </c>
      <c r="D78" s="126">
        <v>34056</v>
      </c>
    </row>
    <row r="79" spans="1:4" ht="15" customHeight="1" x14ac:dyDescent="0.35">
      <c r="A79" s="124" t="s">
        <v>225</v>
      </c>
      <c r="B79" s="125" t="s">
        <v>144</v>
      </c>
      <c r="C79" s="126">
        <v>378880</v>
      </c>
      <c r="D79" s="126">
        <v>378880</v>
      </c>
    </row>
    <row r="80" spans="1:4" ht="15" customHeight="1" x14ac:dyDescent="0.35">
      <c r="A80" s="124" t="s">
        <v>2193</v>
      </c>
      <c r="B80" s="125" t="s">
        <v>144</v>
      </c>
      <c r="C80" s="126">
        <v>66693</v>
      </c>
      <c r="D80" s="126">
        <v>66693</v>
      </c>
    </row>
    <row r="81" spans="1:4" ht="15" customHeight="1" x14ac:dyDescent="0.35">
      <c r="A81" s="124" t="s">
        <v>3623</v>
      </c>
      <c r="B81" s="125" t="s">
        <v>144</v>
      </c>
      <c r="C81" s="126">
        <v>31218</v>
      </c>
      <c r="D81" s="126">
        <v>31218</v>
      </c>
    </row>
    <row r="82" spans="1:4" ht="15" customHeight="1" x14ac:dyDescent="0.35">
      <c r="A82" s="124" t="s">
        <v>2195</v>
      </c>
      <c r="B82" s="125" t="s">
        <v>144</v>
      </c>
      <c r="C82" s="126">
        <v>378880</v>
      </c>
      <c r="D82" s="126">
        <v>378880</v>
      </c>
    </row>
    <row r="83" spans="1:4" ht="15" customHeight="1" x14ac:dyDescent="0.35">
      <c r="A83" s="124" t="s">
        <v>229</v>
      </c>
      <c r="B83" s="125" t="s">
        <v>144</v>
      </c>
      <c r="C83" s="126">
        <v>303280</v>
      </c>
      <c r="D83" s="126">
        <v>303280</v>
      </c>
    </row>
    <row r="84" spans="1:4" ht="15" customHeight="1" x14ac:dyDescent="0.35">
      <c r="A84" s="124" t="s">
        <v>2196</v>
      </c>
      <c r="B84" s="125" t="s">
        <v>144</v>
      </c>
      <c r="C84" s="126">
        <v>36894</v>
      </c>
      <c r="D84" s="126">
        <v>36894</v>
      </c>
    </row>
    <row r="85" spans="1:4" ht="15" customHeight="1" x14ac:dyDescent="0.35">
      <c r="A85" s="124" t="s">
        <v>231</v>
      </c>
      <c r="B85" s="125" t="s">
        <v>144</v>
      </c>
      <c r="C85" s="126">
        <v>65274</v>
      </c>
      <c r="D85" s="126">
        <v>65274</v>
      </c>
    </row>
    <row r="86" spans="1:4" ht="15" customHeight="1" x14ac:dyDescent="0.35">
      <c r="A86" s="124" t="s">
        <v>2198</v>
      </c>
      <c r="B86" s="125" t="s">
        <v>144</v>
      </c>
      <c r="C86" s="126">
        <v>586444</v>
      </c>
      <c r="D86" s="126">
        <v>586444</v>
      </c>
    </row>
    <row r="87" spans="1:4" ht="15" customHeight="1" x14ac:dyDescent="0.35">
      <c r="A87" s="124" t="s">
        <v>234</v>
      </c>
      <c r="B87" s="125" t="s">
        <v>144</v>
      </c>
      <c r="C87" s="126">
        <v>59598</v>
      </c>
      <c r="D87" s="126">
        <v>59598</v>
      </c>
    </row>
    <row r="88" spans="1:4" ht="15" customHeight="1" x14ac:dyDescent="0.35">
      <c r="A88" s="124" t="s">
        <v>2199</v>
      </c>
      <c r="B88" s="125" t="s">
        <v>144</v>
      </c>
      <c r="C88" s="126">
        <v>58179</v>
      </c>
      <c r="D88" s="126">
        <v>58179</v>
      </c>
    </row>
    <row r="89" spans="1:4" ht="15" customHeight="1" x14ac:dyDescent="0.35">
      <c r="A89" s="124" t="s">
        <v>2200</v>
      </c>
      <c r="B89" s="125" t="s">
        <v>144</v>
      </c>
      <c r="C89" s="126">
        <v>49665</v>
      </c>
      <c r="D89" s="126">
        <v>49665</v>
      </c>
    </row>
    <row r="90" spans="1:4" ht="15" customHeight="1" x14ac:dyDescent="0.35">
      <c r="A90" s="124" t="s">
        <v>2201</v>
      </c>
      <c r="B90" s="125" t="s">
        <v>144</v>
      </c>
      <c r="C90" s="126">
        <v>70950</v>
      </c>
      <c r="D90" s="126">
        <v>70950</v>
      </c>
    </row>
    <row r="91" spans="1:4" ht="15" customHeight="1" x14ac:dyDescent="0.35">
      <c r="A91" s="124" t="s">
        <v>2202</v>
      </c>
      <c r="B91" s="125" t="s">
        <v>144</v>
      </c>
      <c r="C91" s="126">
        <v>52503</v>
      </c>
      <c r="D91" s="126">
        <v>52503</v>
      </c>
    </row>
    <row r="92" spans="1:4" ht="15" customHeight="1" x14ac:dyDescent="0.35">
      <c r="A92" s="124" t="s">
        <v>2203</v>
      </c>
      <c r="B92" s="125" t="s">
        <v>144</v>
      </c>
      <c r="C92" s="126">
        <v>58179</v>
      </c>
      <c r="D92" s="126">
        <v>58179</v>
      </c>
    </row>
    <row r="93" spans="1:4" ht="15" customHeight="1" x14ac:dyDescent="0.35">
      <c r="A93" s="124" t="s">
        <v>2204</v>
      </c>
      <c r="B93" s="125" t="s">
        <v>144</v>
      </c>
      <c r="C93" s="126">
        <v>61017</v>
      </c>
      <c r="D93" s="126">
        <v>61017</v>
      </c>
    </row>
    <row r="94" spans="1:4" ht="15" customHeight="1" x14ac:dyDescent="0.35">
      <c r="A94" s="124" t="s">
        <v>2205</v>
      </c>
      <c r="B94" s="125" t="s">
        <v>144</v>
      </c>
      <c r="C94" s="126">
        <v>61017</v>
      </c>
      <c r="D94" s="126">
        <v>61017</v>
      </c>
    </row>
    <row r="95" spans="1:4" ht="15" customHeight="1" x14ac:dyDescent="0.35">
      <c r="A95" s="124" t="s">
        <v>2206</v>
      </c>
      <c r="B95" s="125" t="s">
        <v>144</v>
      </c>
      <c r="C95" s="126">
        <v>51084</v>
      </c>
      <c r="D95" s="126">
        <v>51084</v>
      </c>
    </row>
    <row r="96" spans="1:4" ht="15" customHeight="1" x14ac:dyDescent="0.35">
      <c r="A96" s="124" t="s">
        <v>2207</v>
      </c>
      <c r="B96" s="125" t="s">
        <v>144</v>
      </c>
      <c r="C96" s="126">
        <v>43989</v>
      </c>
      <c r="D96" s="126">
        <v>43989</v>
      </c>
    </row>
    <row r="97" spans="1:4" ht="15" customHeight="1" x14ac:dyDescent="0.35">
      <c r="A97" s="124" t="s">
        <v>2208</v>
      </c>
      <c r="B97" s="125" t="s">
        <v>144</v>
      </c>
      <c r="C97" s="126">
        <v>41151</v>
      </c>
      <c r="D97" s="126">
        <v>41151</v>
      </c>
    </row>
    <row r="98" spans="1:4" ht="15" customHeight="1" x14ac:dyDescent="0.35">
      <c r="A98" s="124" t="s">
        <v>2209</v>
      </c>
      <c r="B98" s="125" t="s">
        <v>144</v>
      </c>
      <c r="C98" s="126">
        <v>48246</v>
      </c>
      <c r="D98" s="126">
        <v>48246</v>
      </c>
    </row>
    <row r="99" spans="1:4" ht="15" customHeight="1" x14ac:dyDescent="0.35">
      <c r="A99" s="124" t="s">
        <v>2210</v>
      </c>
      <c r="B99" s="125" t="s">
        <v>144</v>
      </c>
      <c r="C99" s="126">
        <v>53922</v>
      </c>
      <c r="D99" s="126">
        <v>53922</v>
      </c>
    </row>
    <row r="100" spans="1:4" ht="15" customHeight="1" x14ac:dyDescent="0.35">
      <c r="A100" s="124" t="s">
        <v>2211</v>
      </c>
      <c r="B100" s="125" t="s">
        <v>144</v>
      </c>
      <c r="C100" s="126">
        <v>52503</v>
      </c>
      <c r="D100" s="126">
        <v>52503</v>
      </c>
    </row>
    <row r="101" spans="1:4" ht="15" customHeight="1" x14ac:dyDescent="0.35">
      <c r="A101" s="124" t="s">
        <v>2212</v>
      </c>
      <c r="B101" s="125" t="s">
        <v>144</v>
      </c>
      <c r="C101" s="126">
        <v>70950</v>
      </c>
      <c r="D101" s="126">
        <v>70950</v>
      </c>
    </row>
    <row r="102" spans="1:4" ht="15" customHeight="1" x14ac:dyDescent="0.35">
      <c r="A102" s="124" t="s">
        <v>2213</v>
      </c>
      <c r="B102" s="125" t="s">
        <v>144</v>
      </c>
      <c r="C102" s="126">
        <v>39732</v>
      </c>
      <c r="D102" s="126">
        <v>39732</v>
      </c>
    </row>
    <row r="103" spans="1:4" ht="15" customHeight="1" x14ac:dyDescent="0.35">
      <c r="A103" s="124" t="s">
        <v>2214</v>
      </c>
      <c r="B103" s="125" t="s">
        <v>144</v>
      </c>
      <c r="C103" s="126">
        <v>49665</v>
      </c>
      <c r="D103" s="126">
        <v>49665</v>
      </c>
    </row>
    <row r="104" spans="1:4" ht="15" customHeight="1" x14ac:dyDescent="0.35">
      <c r="A104" s="124" t="s">
        <v>2215</v>
      </c>
      <c r="B104" s="125" t="s">
        <v>144</v>
      </c>
      <c r="C104" s="126">
        <v>56760</v>
      </c>
      <c r="D104" s="126">
        <v>56760</v>
      </c>
    </row>
    <row r="105" spans="1:4" ht="15" customHeight="1" x14ac:dyDescent="0.35">
      <c r="A105" s="124" t="s">
        <v>2216</v>
      </c>
      <c r="B105" s="125" t="s">
        <v>144</v>
      </c>
      <c r="C105" s="126">
        <v>69531</v>
      </c>
      <c r="D105" s="126">
        <v>69531</v>
      </c>
    </row>
    <row r="106" spans="1:4" ht="15" customHeight="1" x14ac:dyDescent="0.35">
      <c r="A106" s="124" t="s">
        <v>252</v>
      </c>
      <c r="B106" s="125" t="s">
        <v>144</v>
      </c>
      <c r="C106" s="126">
        <v>42570</v>
      </c>
      <c r="D106" s="126">
        <v>42570</v>
      </c>
    </row>
    <row r="107" spans="1:4" ht="15" customHeight="1" x14ac:dyDescent="0.35">
      <c r="A107" s="124" t="s">
        <v>2217</v>
      </c>
      <c r="B107" s="125" t="s">
        <v>144</v>
      </c>
      <c r="C107" s="126">
        <v>38313</v>
      </c>
      <c r="D107" s="126">
        <v>38313</v>
      </c>
    </row>
    <row r="108" spans="1:4" ht="15" customHeight="1" x14ac:dyDescent="0.35">
      <c r="A108" s="124" t="s">
        <v>2219</v>
      </c>
      <c r="B108" s="125" t="s">
        <v>144</v>
      </c>
      <c r="C108" s="126">
        <v>378880</v>
      </c>
      <c r="D108" s="126">
        <v>378880</v>
      </c>
    </row>
    <row r="109" spans="1:4" ht="15" customHeight="1" x14ac:dyDescent="0.35">
      <c r="A109" s="124" t="s">
        <v>255</v>
      </c>
      <c r="B109" s="125" t="s">
        <v>144</v>
      </c>
      <c r="C109" s="126">
        <v>49665</v>
      </c>
      <c r="D109" s="126">
        <v>49665</v>
      </c>
    </row>
    <row r="110" spans="1:4" ht="15" customHeight="1" x14ac:dyDescent="0.35">
      <c r="A110" s="124" t="s">
        <v>2220</v>
      </c>
      <c r="B110" s="125" t="s">
        <v>144</v>
      </c>
      <c r="C110" s="126">
        <v>59598</v>
      </c>
      <c r="D110" s="126">
        <v>59598</v>
      </c>
    </row>
    <row r="111" spans="1:4" ht="15" customHeight="1" x14ac:dyDescent="0.35">
      <c r="A111" s="124" t="s">
        <v>2221</v>
      </c>
      <c r="B111" s="125" t="s">
        <v>144</v>
      </c>
      <c r="C111" s="126">
        <v>378880</v>
      </c>
      <c r="D111" s="126">
        <v>378880</v>
      </c>
    </row>
    <row r="112" spans="1:4" ht="15" customHeight="1" x14ac:dyDescent="0.35">
      <c r="A112" s="124" t="s">
        <v>2222</v>
      </c>
      <c r="B112" s="125" t="s">
        <v>144</v>
      </c>
      <c r="C112" s="126">
        <v>136030</v>
      </c>
      <c r="D112" s="126">
        <v>136030</v>
      </c>
    </row>
    <row r="113" spans="1:4" ht="15" customHeight="1" x14ac:dyDescent="0.35">
      <c r="A113" s="124" t="s">
        <v>2223</v>
      </c>
      <c r="B113" s="125" t="s">
        <v>144</v>
      </c>
      <c r="C113" s="126">
        <v>34056</v>
      </c>
      <c r="D113" s="126">
        <v>34056</v>
      </c>
    </row>
    <row r="114" spans="1:4" ht="15" customHeight="1" x14ac:dyDescent="0.35">
      <c r="A114" s="124" t="s">
        <v>2224</v>
      </c>
      <c r="B114" s="125" t="s">
        <v>144</v>
      </c>
      <c r="C114" s="126">
        <v>80883</v>
      </c>
      <c r="D114" s="126">
        <v>80883</v>
      </c>
    </row>
    <row r="115" spans="1:4" ht="15" customHeight="1" x14ac:dyDescent="0.35">
      <c r="A115" s="124" t="s">
        <v>263</v>
      </c>
      <c r="B115" s="125" t="s">
        <v>144</v>
      </c>
      <c r="C115" s="126">
        <v>35475</v>
      </c>
      <c r="D115" s="126">
        <v>35475</v>
      </c>
    </row>
    <row r="116" spans="1:4" ht="15" customHeight="1" x14ac:dyDescent="0.35">
      <c r="A116" s="124" t="s">
        <v>264</v>
      </c>
      <c r="B116" s="125" t="s">
        <v>144</v>
      </c>
      <c r="C116" s="126">
        <v>10641</v>
      </c>
      <c r="D116" s="126">
        <v>10641</v>
      </c>
    </row>
    <row r="117" spans="1:4" ht="15" customHeight="1" x14ac:dyDescent="0.35">
      <c r="A117" s="124" t="s">
        <v>265</v>
      </c>
      <c r="B117" s="125" t="s">
        <v>144</v>
      </c>
      <c r="C117" s="126">
        <v>29799</v>
      </c>
      <c r="D117" s="126">
        <v>29799</v>
      </c>
    </row>
    <row r="118" spans="1:4" ht="15" customHeight="1" x14ac:dyDescent="0.35">
      <c r="A118" s="124" t="s">
        <v>2226</v>
      </c>
      <c r="B118" s="125" t="s">
        <v>144</v>
      </c>
      <c r="C118" s="126">
        <v>48246</v>
      </c>
      <c r="D118" s="126">
        <v>48246</v>
      </c>
    </row>
    <row r="119" spans="1:4" ht="15" customHeight="1" x14ac:dyDescent="0.35">
      <c r="A119" s="124" t="s">
        <v>2227</v>
      </c>
      <c r="B119" s="125" t="s">
        <v>144</v>
      </c>
      <c r="C119" s="126">
        <v>378880</v>
      </c>
      <c r="D119" s="126">
        <v>378880</v>
      </c>
    </row>
    <row r="120" spans="1:4" ht="15" customHeight="1" x14ac:dyDescent="0.35">
      <c r="A120" s="124" t="s">
        <v>269</v>
      </c>
      <c r="B120" s="125" t="s">
        <v>144</v>
      </c>
      <c r="C120" s="126">
        <v>32637</v>
      </c>
      <c r="D120" s="126">
        <v>32637</v>
      </c>
    </row>
    <row r="121" spans="1:4" ht="15" customHeight="1" x14ac:dyDescent="0.35">
      <c r="A121" s="124" t="s">
        <v>2228</v>
      </c>
      <c r="B121" s="125" t="s">
        <v>144</v>
      </c>
      <c r="C121" s="126">
        <v>359030</v>
      </c>
      <c r="D121" s="126">
        <v>359030</v>
      </c>
    </row>
    <row r="122" spans="1:4" ht="15" customHeight="1" x14ac:dyDescent="0.35">
      <c r="A122" s="124" t="s">
        <v>2229</v>
      </c>
      <c r="B122" s="125" t="s">
        <v>144</v>
      </c>
      <c r="C122" s="126">
        <v>36894</v>
      </c>
      <c r="D122" s="126">
        <v>36894</v>
      </c>
    </row>
    <row r="123" spans="1:4" ht="15" customHeight="1" x14ac:dyDescent="0.35">
      <c r="A123" s="124" t="s">
        <v>591</v>
      </c>
      <c r="B123" s="125" t="s">
        <v>144</v>
      </c>
      <c r="C123" s="126">
        <v>124880</v>
      </c>
      <c r="D123" s="126">
        <v>124880</v>
      </c>
    </row>
    <row r="124" spans="1:4" ht="15" customHeight="1" x14ac:dyDescent="0.35">
      <c r="A124" s="124" t="s">
        <v>274</v>
      </c>
      <c r="B124" s="125" t="s">
        <v>144</v>
      </c>
      <c r="C124" s="126">
        <v>120420</v>
      </c>
      <c r="D124" s="126">
        <v>120420</v>
      </c>
    </row>
    <row r="125" spans="1:4" ht="15" customHeight="1" x14ac:dyDescent="0.35">
      <c r="A125" s="124" t="s">
        <v>275</v>
      </c>
      <c r="B125" s="125" t="s">
        <v>144</v>
      </c>
      <c r="C125" s="126">
        <v>110682</v>
      </c>
      <c r="D125" s="126">
        <v>110682</v>
      </c>
    </row>
    <row r="126" spans="1:4" ht="15" customHeight="1" x14ac:dyDescent="0.35">
      <c r="A126" s="124" t="s">
        <v>2230</v>
      </c>
      <c r="B126" s="125" t="s">
        <v>144</v>
      </c>
      <c r="C126" s="126">
        <v>49665</v>
      </c>
      <c r="D126" s="126">
        <v>49665</v>
      </c>
    </row>
    <row r="127" spans="1:4" ht="15" customHeight="1" x14ac:dyDescent="0.35">
      <c r="A127" s="124" t="s">
        <v>277</v>
      </c>
      <c r="B127" s="125" t="s">
        <v>144</v>
      </c>
      <c r="C127" s="126">
        <v>32637</v>
      </c>
      <c r="D127" s="126">
        <v>32637</v>
      </c>
    </row>
    <row r="128" spans="1:4" ht="15" customHeight="1" x14ac:dyDescent="0.35">
      <c r="A128" s="124" t="s">
        <v>278</v>
      </c>
      <c r="B128" s="125" t="s">
        <v>144</v>
      </c>
      <c r="C128" s="126">
        <v>208593</v>
      </c>
      <c r="D128" s="126">
        <v>208593</v>
      </c>
    </row>
    <row r="129" spans="1:4" ht="15" customHeight="1" x14ac:dyDescent="0.35">
      <c r="A129" s="124" t="s">
        <v>2231</v>
      </c>
      <c r="B129" s="125" t="s">
        <v>144</v>
      </c>
      <c r="C129" s="126">
        <v>53922</v>
      </c>
      <c r="D129" s="126">
        <v>53922</v>
      </c>
    </row>
    <row r="130" spans="1:4" ht="15" customHeight="1" x14ac:dyDescent="0.35">
      <c r="A130" s="124" t="s">
        <v>2232</v>
      </c>
      <c r="B130" s="125" t="s">
        <v>144</v>
      </c>
      <c r="C130" s="126">
        <v>234150</v>
      </c>
      <c r="D130" s="126">
        <v>234150</v>
      </c>
    </row>
    <row r="131" spans="1:4" ht="15" customHeight="1" x14ac:dyDescent="0.35">
      <c r="A131" s="124" t="s">
        <v>2233</v>
      </c>
      <c r="B131" s="125" t="s">
        <v>144</v>
      </c>
      <c r="C131" s="126">
        <v>45408</v>
      </c>
      <c r="D131" s="126">
        <v>45408</v>
      </c>
    </row>
    <row r="132" spans="1:4" ht="15" customHeight="1" x14ac:dyDescent="0.35">
      <c r="A132" s="124" t="s">
        <v>283</v>
      </c>
      <c r="B132" s="125" t="s">
        <v>144</v>
      </c>
      <c r="C132" s="126">
        <v>56737</v>
      </c>
      <c r="D132" s="126">
        <v>56737</v>
      </c>
    </row>
    <row r="133" spans="1:4" ht="15" customHeight="1" x14ac:dyDescent="0.35">
      <c r="A133" s="124" t="s">
        <v>2234</v>
      </c>
      <c r="B133" s="125" t="s">
        <v>144</v>
      </c>
      <c r="C133" s="126">
        <v>189440</v>
      </c>
      <c r="D133" s="126">
        <v>189440</v>
      </c>
    </row>
    <row r="134" spans="1:4" ht="15" customHeight="1" x14ac:dyDescent="0.35">
      <c r="A134" s="124" t="s">
        <v>4364</v>
      </c>
      <c r="B134" s="125" t="s">
        <v>144</v>
      </c>
      <c r="C134" s="126">
        <v>173940</v>
      </c>
      <c r="D134" s="126">
        <v>173940</v>
      </c>
    </row>
    <row r="135" spans="1:4" ht="15" customHeight="1" x14ac:dyDescent="0.35">
      <c r="A135" s="124" t="s">
        <v>4365</v>
      </c>
      <c r="B135" s="125" t="s">
        <v>144</v>
      </c>
      <c r="C135" s="126">
        <v>146280</v>
      </c>
      <c r="D135" s="126">
        <v>146280</v>
      </c>
    </row>
    <row r="136" spans="1:4" ht="15" customHeight="1" x14ac:dyDescent="0.35">
      <c r="A136" s="124" t="s">
        <v>2236</v>
      </c>
      <c r="B136" s="125" t="s">
        <v>144</v>
      </c>
      <c r="C136" s="126">
        <v>87978</v>
      </c>
      <c r="D136" s="126">
        <v>87978</v>
      </c>
    </row>
    <row r="137" spans="1:4" ht="15" customHeight="1" x14ac:dyDescent="0.35">
      <c r="A137" s="124" t="s">
        <v>2237</v>
      </c>
      <c r="B137" s="125" t="s">
        <v>144</v>
      </c>
      <c r="C137" s="126">
        <v>70236</v>
      </c>
      <c r="D137" s="126">
        <v>70236</v>
      </c>
    </row>
    <row r="138" spans="1:4" ht="15" customHeight="1" x14ac:dyDescent="0.35">
      <c r="A138" s="124" t="s">
        <v>2238</v>
      </c>
      <c r="B138" s="125" t="s">
        <v>144</v>
      </c>
      <c r="C138" s="126">
        <v>191780</v>
      </c>
      <c r="D138" s="126">
        <v>191780</v>
      </c>
    </row>
    <row r="139" spans="1:4" ht="15" customHeight="1" x14ac:dyDescent="0.35">
      <c r="A139" s="124" t="s">
        <v>290</v>
      </c>
      <c r="B139" s="125" t="s">
        <v>144</v>
      </c>
      <c r="C139" s="126">
        <v>39732</v>
      </c>
      <c r="D139" s="126">
        <v>39732</v>
      </c>
    </row>
    <row r="140" spans="1:4" ht="15" customHeight="1" x14ac:dyDescent="0.35">
      <c r="A140" s="124" t="s">
        <v>291</v>
      </c>
      <c r="B140" s="125" t="s">
        <v>144</v>
      </c>
      <c r="C140" s="126">
        <v>356800</v>
      </c>
      <c r="D140" s="126">
        <v>356800</v>
      </c>
    </row>
    <row r="141" spans="1:4" ht="15" customHeight="1" x14ac:dyDescent="0.35">
      <c r="A141" s="124" t="s">
        <v>292</v>
      </c>
      <c r="B141" s="125" t="s">
        <v>144</v>
      </c>
      <c r="C141" s="126">
        <v>35475</v>
      </c>
      <c r="D141" s="126">
        <v>35475</v>
      </c>
    </row>
    <row r="142" spans="1:4" ht="15" customHeight="1" x14ac:dyDescent="0.35">
      <c r="A142" s="124" t="s">
        <v>294</v>
      </c>
      <c r="B142" s="125" t="s">
        <v>144</v>
      </c>
      <c r="C142" s="126">
        <v>171699</v>
      </c>
      <c r="D142" s="126">
        <v>171699</v>
      </c>
    </row>
    <row r="143" spans="1:4" ht="15" customHeight="1" x14ac:dyDescent="0.35">
      <c r="A143" s="124" t="s">
        <v>295</v>
      </c>
      <c r="B143" s="125" t="s">
        <v>144</v>
      </c>
      <c r="C143" s="126">
        <v>378880</v>
      </c>
      <c r="D143" s="126">
        <v>378880</v>
      </c>
    </row>
    <row r="144" spans="1:4" ht="15" customHeight="1" x14ac:dyDescent="0.35">
      <c r="A144" s="124" t="s">
        <v>296</v>
      </c>
      <c r="B144" s="125" t="s">
        <v>144</v>
      </c>
      <c r="C144" s="126">
        <v>35475</v>
      </c>
      <c r="D144" s="126">
        <v>35475</v>
      </c>
    </row>
    <row r="145" spans="1:4" ht="15" customHeight="1" x14ac:dyDescent="0.35">
      <c r="A145" s="124" t="s">
        <v>2241</v>
      </c>
      <c r="B145" s="125" t="s">
        <v>144</v>
      </c>
      <c r="C145" s="126">
        <v>46827</v>
      </c>
      <c r="D145" s="126">
        <v>46827</v>
      </c>
    </row>
    <row r="146" spans="1:4" ht="15" customHeight="1" x14ac:dyDescent="0.35">
      <c r="A146" s="124" t="s">
        <v>2243</v>
      </c>
      <c r="B146" s="125" t="s">
        <v>144</v>
      </c>
      <c r="C146" s="126">
        <v>29799</v>
      </c>
      <c r="D146" s="126">
        <v>29799</v>
      </c>
    </row>
    <row r="147" spans="1:4" ht="15" customHeight="1" x14ac:dyDescent="0.35">
      <c r="A147" s="124" t="s">
        <v>301</v>
      </c>
      <c r="B147" s="125" t="s">
        <v>144</v>
      </c>
      <c r="C147" s="126">
        <v>86559</v>
      </c>
      <c r="D147" s="126">
        <v>86559</v>
      </c>
    </row>
    <row r="148" spans="1:4" ht="15" customHeight="1" x14ac:dyDescent="0.35">
      <c r="A148" s="124" t="s">
        <v>2244</v>
      </c>
      <c r="B148" s="125" t="s">
        <v>144</v>
      </c>
      <c r="C148" s="126">
        <v>204336</v>
      </c>
      <c r="D148" s="126">
        <v>204336</v>
      </c>
    </row>
    <row r="149" spans="1:4" ht="15" customHeight="1" x14ac:dyDescent="0.35">
      <c r="A149" s="124" t="s">
        <v>303</v>
      </c>
      <c r="B149" s="125" t="s">
        <v>144</v>
      </c>
      <c r="C149" s="126">
        <v>238610</v>
      </c>
      <c r="D149" s="126">
        <v>238610</v>
      </c>
    </row>
    <row r="150" spans="1:4" ht="15" customHeight="1" x14ac:dyDescent="0.35">
      <c r="A150" s="124" t="s">
        <v>2245</v>
      </c>
      <c r="B150" s="125" t="s">
        <v>144</v>
      </c>
      <c r="C150" s="126">
        <v>46827</v>
      </c>
      <c r="D150" s="126">
        <v>46827</v>
      </c>
    </row>
    <row r="151" spans="1:4" ht="15" customHeight="1" x14ac:dyDescent="0.35">
      <c r="A151" s="124" t="s">
        <v>306</v>
      </c>
      <c r="B151" s="125" t="s">
        <v>144</v>
      </c>
      <c r="C151" s="126">
        <v>120420</v>
      </c>
      <c r="D151" s="126">
        <v>120420</v>
      </c>
    </row>
    <row r="152" spans="1:4" ht="15" customHeight="1" x14ac:dyDescent="0.35">
      <c r="A152" s="124" t="s">
        <v>2247</v>
      </c>
      <c r="B152" s="125" t="s">
        <v>144</v>
      </c>
      <c r="C152" s="126">
        <v>180630</v>
      </c>
      <c r="D152" s="126">
        <v>180630</v>
      </c>
    </row>
    <row r="153" spans="1:4" ht="15" customHeight="1" x14ac:dyDescent="0.35">
      <c r="A153" s="124" t="s">
        <v>308</v>
      </c>
      <c r="B153" s="125" t="s">
        <v>144</v>
      </c>
      <c r="C153" s="126">
        <v>38313</v>
      </c>
      <c r="D153" s="126">
        <v>38313</v>
      </c>
    </row>
    <row r="154" spans="1:4" ht="15" customHeight="1" x14ac:dyDescent="0.35">
      <c r="A154" s="124" t="s">
        <v>2248</v>
      </c>
      <c r="B154" s="125" t="s">
        <v>144</v>
      </c>
      <c r="C154" s="126">
        <v>32637</v>
      </c>
      <c r="D154" s="126">
        <v>32637</v>
      </c>
    </row>
    <row r="155" spans="1:4" ht="15" customHeight="1" x14ac:dyDescent="0.35">
      <c r="A155" s="124" t="s">
        <v>2249</v>
      </c>
      <c r="B155" s="125" t="s">
        <v>144</v>
      </c>
      <c r="C155" s="126">
        <v>79464</v>
      </c>
      <c r="D155" s="126">
        <v>79464</v>
      </c>
    </row>
    <row r="156" spans="1:4" ht="15" customHeight="1" x14ac:dyDescent="0.35">
      <c r="A156" s="124" t="s">
        <v>311</v>
      </c>
      <c r="B156" s="125" t="s">
        <v>144</v>
      </c>
      <c r="C156" s="126">
        <v>378880</v>
      </c>
      <c r="D156" s="126">
        <v>378880</v>
      </c>
    </row>
    <row r="157" spans="1:4" ht="15" customHeight="1" x14ac:dyDescent="0.35">
      <c r="A157" s="124" t="s">
        <v>2250</v>
      </c>
      <c r="B157" s="125" t="s">
        <v>144</v>
      </c>
      <c r="C157" s="126">
        <v>378880</v>
      </c>
      <c r="D157" s="126">
        <v>378880</v>
      </c>
    </row>
    <row r="158" spans="1:4" ht="15" customHeight="1" x14ac:dyDescent="0.35">
      <c r="A158" s="124" t="s">
        <v>2251</v>
      </c>
      <c r="B158" s="125" t="s">
        <v>144</v>
      </c>
      <c r="C158" s="126">
        <v>607543</v>
      </c>
      <c r="D158" s="126">
        <v>607543</v>
      </c>
    </row>
    <row r="159" spans="1:4" ht="15" customHeight="1" x14ac:dyDescent="0.35">
      <c r="A159" s="124" t="s">
        <v>2252</v>
      </c>
      <c r="B159" s="125" t="s">
        <v>144</v>
      </c>
      <c r="C159" s="126">
        <v>100350</v>
      </c>
      <c r="D159" s="126">
        <v>100350</v>
      </c>
    </row>
    <row r="160" spans="1:4" ht="15" customHeight="1" x14ac:dyDescent="0.35">
      <c r="A160" s="124" t="s">
        <v>4366</v>
      </c>
      <c r="B160" s="125" t="s">
        <v>144</v>
      </c>
      <c r="C160" s="126">
        <v>62436</v>
      </c>
      <c r="D160" s="126">
        <v>62436</v>
      </c>
    </row>
    <row r="161" spans="1:4" ht="15" customHeight="1" x14ac:dyDescent="0.35">
      <c r="A161" s="124" t="s">
        <v>315</v>
      </c>
      <c r="B161" s="125" t="s">
        <v>144</v>
      </c>
      <c r="C161" s="126">
        <v>202930</v>
      </c>
      <c r="D161" s="126">
        <v>202930</v>
      </c>
    </row>
    <row r="162" spans="1:4" ht="15" customHeight="1" x14ac:dyDescent="0.35">
      <c r="A162" s="124" t="s">
        <v>316</v>
      </c>
      <c r="B162" s="125" t="s">
        <v>144</v>
      </c>
      <c r="C162" s="126">
        <v>111500</v>
      </c>
      <c r="D162" s="126">
        <v>111500</v>
      </c>
    </row>
    <row r="163" spans="1:4" ht="15" customHeight="1" x14ac:dyDescent="0.35">
      <c r="A163" s="124" t="s">
        <v>320</v>
      </c>
      <c r="B163" s="125" t="s">
        <v>144</v>
      </c>
      <c r="C163" s="126">
        <v>52503</v>
      </c>
      <c r="D163" s="126">
        <v>52503</v>
      </c>
    </row>
    <row r="164" spans="1:4" ht="15" customHeight="1" x14ac:dyDescent="0.35">
      <c r="A164" s="124" t="s">
        <v>2255</v>
      </c>
      <c r="B164" s="125" t="s">
        <v>144</v>
      </c>
      <c r="C164" s="126">
        <v>42570</v>
      </c>
      <c r="D164" s="126">
        <v>42570</v>
      </c>
    </row>
    <row r="165" spans="1:4" ht="15" customHeight="1" x14ac:dyDescent="0.35">
      <c r="A165" s="124" t="s">
        <v>323</v>
      </c>
      <c r="B165" s="125" t="s">
        <v>144</v>
      </c>
      <c r="C165" s="126">
        <v>38313</v>
      </c>
      <c r="D165" s="126">
        <v>38313</v>
      </c>
    </row>
    <row r="166" spans="1:4" ht="15" customHeight="1" x14ac:dyDescent="0.35">
      <c r="A166" s="124" t="s">
        <v>2257</v>
      </c>
      <c r="B166" s="125" t="s">
        <v>144</v>
      </c>
      <c r="C166" s="126">
        <v>29799</v>
      </c>
      <c r="D166" s="126">
        <v>29799</v>
      </c>
    </row>
    <row r="167" spans="1:4" ht="15" customHeight="1" x14ac:dyDescent="0.35">
      <c r="A167" s="124" t="s">
        <v>325</v>
      </c>
      <c r="B167" s="125" t="s">
        <v>144</v>
      </c>
      <c r="C167" s="126">
        <v>111500</v>
      </c>
      <c r="D167" s="126">
        <v>111500</v>
      </c>
    </row>
    <row r="168" spans="1:4" ht="15" customHeight="1" x14ac:dyDescent="0.35">
      <c r="A168" s="124" t="s">
        <v>2258</v>
      </c>
      <c r="B168" s="125" t="s">
        <v>144</v>
      </c>
      <c r="C168" s="126">
        <v>158330</v>
      </c>
      <c r="D168" s="126">
        <v>158330</v>
      </c>
    </row>
    <row r="169" spans="1:4" ht="15" customHeight="1" x14ac:dyDescent="0.35">
      <c r="A169" s="124" t="s">
        <v>2259</v>
      </c>
      <c r="B169" s="125" t="s">
        <v>144</v>
      </c>
      <c r="C169" s="126">
        <v>48246</v>
      </c>
      <c r="D169" s="126">
        <v>48246</v>
      </c>
    </row>
    <row r="170" spans="1:4" ht="15" customHeight="1" x14ac:dyDescent="0.35">
      <c r="A170" s="124" t="s">
        <v>2260</v>
      </c>
      <c r="B170" s="125" t="s">
        <v>144</v>
      </c>
      <c r="C170" s="126">
        <v>28380</v>
      </c>
      <c r="D170" s="126">
        <v>28380</v>
      </c>
    </row>
    <row r="171" spans="1:4" ht="15" customHeight="1" x14ac:dyDescent="0.35">
      <c r="A171" s="124" t="s">
        <v>2261</v>
      </c>
      <c r="B171" s="125" t="s">
        <v>144</v>
      </c>
      <c r="C171" s="126">
        <v>56760</v>
      </c>
      <c r="D171" s="126">
        <v>56760</v>
      </c>
    </row>
    <row r="172" spans="1:4" ht="15" customHeight="1" x14ac:dyDescent="0.35">
      <c r="A172" s="124" t="s">
        <v>330</v>
      </c>
      <c r="B172" s="125" t="s">
        <v>144</v>
      </c>
      <c r="C172" s="126">
        <v>124880</v>
      </c>
      <c r="D172" s="126">
        <v>124880</v>
      </c>
    </row>
    <row r="173" spans="1:4" ht="15" customHeight="1" x14ac:dyDescent="0.35">
      <c r="A173" s="124" t="s">
        <v>331</v>
      </c>
      <c r="B173" s="125" t="s">
        <v>144</v>
      </c>
      <c r="C173" s="126">
        <v>356800</v>
      </c>
      <c r="D173" s="126">
        <v>356800</v>
      </c>
    </row>
    <row r="174" spans="1:4" ht="15" customHeight="1" x14ac:dyDescent="0.35">
      <c r="A174" s="124" t="s">
        <v>332</v>
      </c>
      <c r="B174" s="125" t="s">
        <v>144</v>
      </c>
      <c r="C174" s="126">
        <v>82302</v>
      </c>
      <c r="D174" s="126">
        <v>82302</v>
      </c>
    </row>
    <row r="175" spans="1:4" ht="15" customHeight="1" x14ac:dyDescent="0.35">
      <c r="A175" s="124" t="s">
        <v>333</v>
      </c>
      <c r="B175" s="125" t="s">
        <v>144</v>
      </c>
      <c r="C175" s="126">
        <v>49665</v>
      </c>
      <c r="D175" s="126">
        <v>49665</v>
      </c>
    </row>
    <row r="176" spans="1:4" ht="15" customHeight="1" x14ac:dyDescent="0.35">
      <c r="A176" s="124" t="s">
        <v>142</v>
      </c>
      <c r="B176" s="125" t="s">
        <v>144</v>
      </c>
      <c r="C176" s="126">
        <v>9222</v>
      </c>
      <c r="D176" s="126">
        <v>9222</v>
      </c>
    </row>
    <row r="177" spans="1:4" ht="15" customHeight="1" x14ac:dyDescent="0.35">
      <c r="A177" s="124" t="s">
        <v>110</v>
      </c>
      <c r="B177" s="125" t="s">
        <v>144</v>
      </c>
      <c r="C177" s="126">
        <v>378880</v>
      </c>
      <c r="D177" s="126">
        <v>378880</v>
      </c>
    </row>
    <row r="178" spans="1:4" ht="15" customHeight="1" x14ac:dyDescent="0.35">
      <c r="A178" s="124" t="s">
        <v>2263</v>
      </c>
      <c r="B178" s="125" t="s">
        <v>144</v>
      </c>
      <c r="C178" s="126">
        <v>378880</v>
      </c>
      <c r="D178" s="126">
        <v>378880</v>
      </c>
    </row>
    <row r="179" spans="1:4" ht="15" customHeight="1" x14ac:dyDescent="0.35">
      <c r="A179" s="124" t="s">
        <v>3892</v>
      </c>
      <c r="B179" s="125" t="s">
        <v>144</v>
      </c>
      <c r="C179" s="126">
        <v>378880</v>
      </c>
      <c r="D179" s="126">
        <v>378880</v>
      </c>
    </row>
    <row r="180" spans="1:4" ht="15" customHeight="1" x14ac:dyDescent="0.35">
      <c r="A180" s="124" t="s">
        <v>2264</v>
      </c>
      <c r="B180" s="125" t="s">
        <v>144</v>
      </c>
      <c r="C180" s="126">
        <v>307740</v>
      </c>
      <c r="D180" s="126">
        <v>307740</v>
      </c>
    </row>
    <row r="181" spans="1:4" ht="15" customHeight="1" x14ac:dyDescent="0.35">
      <c r="A181" s="124" t="s">
        <v>340</v>
      </c>
      <c r="B181" s="125" t="s">
        <v>144</v>
      </c>
      <c r="C181" s="126">
        <v>133800</v>
      </c>
      <c r="D181" s="126">
        <v>133800</v>
      </c>
    </row>
    <row r="182" spans="1:4" ht="15" customHeight="1" x14ac:dyDescent="0.35">
      <c r="A182" s="124" t="s">
        <v>341</v>
      </c>
      <c r="B182" s="125" t="s">
        <v>144</v>
      </c>
      <c r="C182" s="126">
        <v>312576</v>
      </c>
      <c r="D182" s="126">
        <v>312576</v>
      </c>
    </row>
    <row r="183" spans="1:4" ht="15" customHeight="1" x14ac:dyDescent="0.35">
      <c r="A183" s="124" t="s">
        <v>2265</v>
      </c>
      <c r="B183" s="125" t="s">
        <v>144</v>
      </c>
      <c r="C183" s="126">
        <v>231920</v>
      </c>
      <c r="D183" s="126">
        <v>231920</v>
      </c>
    </row>
    <row r="184" spans="1:4" ht="15" customHeight="1" x14ac:dyDescent="0.35">
      <c r="A184" s="124" t="s">
        <v>2267</v>
      </c>
      <c r="B184" s="125" t="s">
        <v>144</v>
      </c>
      <c r="C184" s="126">
        <v>31218</v>
      </c>
      <c r="D184" s="126">
        <v>31218</v>
      </c>
    </row>
    <row r="185" spans="1:4" ht="15" customHeight="1" x14ac:dyDescent="0.35">
      <c r="A185" s="124" t="s">
        <v>2268</v>
      </c>
      <c r="B185" s="125" t="s">
        <v>144</v>
      </c>
      <c r="C185" s="126">
        <v>176170</v>
      </c>
      <c r="D185" s="126">
        <v>176170</v>
      </c>
    </row>
    <row r="186" spans="1:4" ht="15" customHeight="1" x14ac:dyDescent="0.35">
      <c r="A186" s="124" t="s">
        <v>2270</v>
      </c>
      <c r="B186" s="125" t="s">
        <v>144</v>
      </c>
      <c r="C186" s="126">
        <v>29799</v>
      </c>
      <c r="D186" s="126">
        <v>29799</v>
      </c>
    </row>
    <row r="187" spans="1:4" ht="15" customHeight="1" x14ac:dyDescent="0.35">
      <c r="A187" s="124" t="s">
        <v>2272</v>
      </c>
      <c r="B187" s="125" t="s">
        <v>144</v>
      </c>
      <c r="C187" s="126">
        <v>49665</v>
      </c>
      <c r="D187" s="126">
        <v>49665</v>
      </c>
    </row>
    <row r="188" spans="1:4" ht="15" customHeight="1" x14ac:dyDescent="0.35">
      <c r="A188" s="124" t="s">
        <v>3625</v>
      </c>
      <c r="B188" s="125" t="s">
        <v>144</v>
      </c>
      <c r="C188" s="126">
        <v>42570</v>
      </c>
      <c r="D188" s="126">
        <v>42570</v>
      </c>
    </row>
    <row r="189" spans="1:4" ht="15" customHeight="1" x14ac:dyDescent="0.35">
      <c r="A189" s="124" t="s">
        <v>3619</v>
      </c>
      <c r="B189" s="125" t="s">
        <v>144</v>
      </c>
      <c r="C189" s="126">
        <v>78045</v>
      </c>
      <c r="D189" s="126">
        <v>78045</v>
      </c>
    </row>
    <row r="190" spans="1:4" ht="15" customHeight="1" x14ac:dyDescent="0.35">
      <c r="A190" s="124" t="s">
        <v>3615</v>
      </c>
      <c r="B190" s="125" t="s">
        <v>144</v>
      </c>
      <c r="C190" s="126">
        <v>177600</v>
      </c>
      <c r="D190" s="126">
        <v>177600</v>
      </c>
    </row>
    <row r="191" spans="1:4" ht="15" customHeight="1" x14ac:dyDescent="0.35">
      <c r="A191" s="124" t="s">
        <v>3890</v>
      </c>
      <c r="B191" s="125" t="s">
        <v>144</v>
      </c>
      <c r="C191" s="126">
        <v>63855</v>
      </c>
      <c r="D191" s="126">
        <v>63855</v>
      </c>
    </row>
    <row r="192" spans="1:4" ht="15" customHeight="1" x14ac:dyDescent="0.35">
      <c r="A192" s="124" t="s">
        <v>3891</v>
      </c>
      <c r="B192" s="125" t="s">
        <v>144</v>
      </c>
      <c r="C192" s="126">
        <v>178400</v>
      </c>
      <c r="D192" s="126">
        <v>178400</v>
      </c>
    </row>
    <row r="193" spans="1:4" ht="15" customHeight="1" x14ac:dyDescent="0.35">
      <c r="A193" s="124" t="s">
        <v>3624</v>
      </c>
      <c r="B193" s="125" t="s">
        <v>144</v>
      </c>
      <c r="C193" s="126">
        <v>307840</v>
      </c>
      <c r="D193" s="126">
        <v>307840</v>
      </c>
    </row>
    <row r="194" spans="1:4" ht="15" customHeight="1" x14ac:dyDescent="0.35">
      <c r="A194" s="124" t="s">
        <v>3617</v>
      </c>
      <c r="B194" s="125" t="s">
        <v>144</v>
      </c>
      <c r="C194" s="126">
        <v>111500</v>
      </c>
      <c r="D194" s="126">
        <v>111500</v>
      </c>
    </row>
    <row r="195" spans="1:4" ht="15" customHeight="1" x14ac:dyDescent="0.35">
      <c r="A195" s="124" t="s">
        <v>3621</v>
      </c>
      <c r="B195" s="125" t="s">
        <v>144</v>
      </c>
      <c r="C195" s="126">
        <v>10641</v>
      </c>
      <c r="D195" s="126">
        <v>10641</v>
      </c>
    </row>
    <row r="196" spans="1:4" ht="15" customHeight="1" x14ac:dyDescent="0.35">
      <c r="A196" s="124" t="s">
        <v>2273</v>
      </c>
      <c r="B196" s="125" t="s">
        <v>144</v>
      </c>
      <c r="C196" s="126">
        <v>56760</v>
      </c>
      <c r="D196" s="126">
        <v>56760</v>
      </c>
    </row>
    <row r="197" spans="1:4" ht="15" customHeight="1" x14ac:dyDescent="0.35">
      <c r="A197" s="124" t="s">
        <v>3893</v>
      </c>
      <c r="B197" s="125" t="s">
        <v>144</v>
      </c>
      <c r="C197" s="126">
        <v>35475</v>
      </c>
      <c r="D197" s="126">
        <v>35475</v>
      </c>
    </row>
    <row r="198" spans="1:4" s="131" customFormat="1" ht="15" customHeight="1" x14ac:dyDescent="0.35">
      <c r="A198" s="229" t="s">
        <v>4706</v>
      </c>
      <c r="B198" s="128" t="s">
        <v>4629</v>
      </c>
      <c r="C198" s="129">
        <f>SUM(C12:C197)</f>
        <v>26897927</v>
      </c>
      <c r="D198" s="129">
        <f>SUM(D12:D197)</f>
        <v>26897927</v>
      </c>
    </row>
    <row r="199" spans="1:4" s="131" customFormat="1" ht="15" customHeight="1" x14ac:dyDescent="0.35">
      <c r="A199" s="229"/>
      <c r="B199" s="128"/>
      <c r="C199" s="129"/>
      <c r="D199" s="129"/>
    </row>
    <row r="200" spans="1:4" ht="15" customHeight="1" x14ac:dyDescent="0.35">
      <c r="A200" s="124" t="s">
        <v>2059</v>
      </c>
      <c r="B200" s="125" t="s">
        <v>5</v>
      </c>
      <c r="C200" s="126">
        <v>2001864</v>
      </c>
      <c r="D200" s="126">
        <v>2001864</v>
      </c>
    </row>
    <row r="201" spans="1:4" ht="15" customHeight="1" x14ac:dyDescent="0.35">
      <c r="A201" s="124" t="s">
        <v>6</v>
      </c>
      <c r="B201" s="125" t="s">
        <v>5</v>
      </c>
      <c r="C201" s="126">
        <v>1821859</v>
      </c>
      <c r="D201" s="126">
        <v>1821859</v>
      </c>
    </row>
    <row r="202" spans="1:4" ht="15" customHeight="1" x14ac:dyDescent="0.35">
      <c r="A202" s="124" t="s">
        <v>2060</v>
      </c>
      <c r="B202" s="125" t="s">
        <v>5</v>
      </c>
      <c r="C202" s="126">
        <v>2025480</v>
      </c>
      <c r="D202" s="126">
        <v>2025480</v>
      </c>
    </row>
    <row r="203" spans="1:4" ht="15" customHeight="1" x14ac:dyDescent="0.35">
      <c r="A203" s="124" t="s">
        <v>8</v>
      </c>
      <c r="B203" s="125" t="s">
        <v>5</v>
      </c>
      <c r="C203" s="126">
        <v>892332</v>
      </c>
      <c r="D203" s="126">
        <v>892332</v>
      </c>
    </row>
    <row r="204" spans="1:4" ht="15" customHeight="1" x14ac:dyDescent="0.35">
      <c r="A204" s="124" t="s">
        <v>9</v>
      </c>
      <c r="B204" s="125" t="s">
        <v>5</v>
      </c>
      <c r="C204" s="126">
        <v>679203</v>
      </c>
      <c r="D204" s="126">
        <v>679203</v>
      </c>
    </row>
    <row r="205" spans="1:4" ht="15" customHeight="1" x14ac:dyDescent="0.35">
      <c r="A205" s="124" t="s">
        <v>2061</v>
      </c>
      <c r="B205" s="125" t="s">
        <v>5</v>
      </c>
      <c r="C205" s="126">
        <v>5334172</v>
      </c>
      <c r="D205" s="126">
        <v>5334172</v>
      </c>
    </row>
    <row r="206" spans="1:4" ht="15" customHeight="1" x14ac:dyDescent="0.35">
      <c r="A206" s="124" t="s">
        <v>11</v>
      </c>
      <c r="B206" s="125" t="s">
        <v>5</v>
      </c>
      <c r="C206" s="126">
        <v>1534340</v>
      </c>
      <c r="D206" s="126">
        <v>1534340</v>
      </c>
    </row>
    <row r="207" spans="1:4" ht="15" customHeight="1" x14ac:dyDescent="0.35">
      <c r="A207" s="124" t="s">
        <v>12</v>
      </c>
      <c r="B207" s="125" t="s">
        <v>5</v>
      </c>
      <c r="C207" s="126">
        <v>946632</v>
      </c>
      <c r="D207" s="126">
        <v>946632</v>
      </c>
    </row>
    <row r="208" spans="1:4" ht="15" customHeight="1" x14ac:dyDescent="0.35">
      <c r="A208" s="124" t="s">
        <v>13</v>
      </c>
      <c r="B208" s="125" t="s">
        <v>5</v>
      </c>
      <c r="C208" s="126">
        <v>356484</v>
      </c>
      <c r="D208" s="126">
        <v>356484</v>
      </c>
    </row>
    <row r="209" spans="1:4" ht="15" customHeight="1" x14ac:dyDescent="0.35">
      <c r="A209" s="124" t="s">
        <v>2062</v>
      </c>
      <c r="B209" s="125" t="s">
        <v>5</v>
      </c>
      <c r="C209" s="126">
        <v>991519</v>
      </c>
      <c r="D209" s="126">
        <v>991519</v>
      </c>
    </row>
    <row r="210" spans="1:4" ht="15" customHeight="1" x14ac:dyDescent="0.35">
      <c r="A210" s="124" t="s">
        <v>2063</v>
      </c>
      <c r="B210" s="125" t="s">
        <v>5</v>
      </c>
      <c r="C210" s="126">
        <v>550068</v>
      </c>
      <c r="D210" s="126">
        <v>550068</v>
      </c>
    </row>
    <row r="211" spans="1:4" ht="15" customHeight="1" x14ac:dyDescent="0.35">
      <c r="A211" s="124" t="s">
        <v>16</v>
      </c>
      <c r="B211" s="125" t="s">
        <v>5</v>
      </c>
      <c r="C211" s="126">
        <v>1526918</v>
      </c>
      <c r="D211" s="126">
        <v>1526918</v>
      </c>
    </row>
    <row r="212" spans="1:4" ht="15" customHeight="1" x14ac:dyDescent="0.35">
      <c r="A212" s="124" t="s">
        <v>17</v>
      </c>
      <c r="B212" s="125" t="s">
        <v>5</v>
      </c>
      <c r="C212" s="126">
        <v>2039616</v>
      </c>
      <c r="D212" s="126">
        <v>2039616</v>
      </c>
    </row>
    <row r="213" spans="1:4" ht="15" customHeight="1" x14ac:dyDescent="0.35">
      <c r="A213" s="124" t="s">
        <v>2064</v>
      </c>
      <c r="B213" s="125" t="s">
        <v>5</v>
      </c>
      <c r="C213" s="126">
        <v>934824</v>
      </c>
      <c r="D213" s="126">
        <v>934824</v>
      </c>
    </row>
    <row r="214" spans="1:4" ht="15" customHeight="1" x14ac:dyDescent="0.35">
      <c r="A214" s="124" t="s">
        <v>19</v>
      </c>
      <c r="B214" s="125" t="s">
        <v>5</v>
      </c>
      <c r="C214" s="126">
        <v>635052</v>
      </c>
      <c r="D214" s="126">
        <v>635052</v>
      </c>
    </row>
    <row r="215" spans="1:4" ht="15" customHeight="1" x14ac:dyDescent="0.35">
      <c r="A215" s="124" t="s">
        <v>2065</v>
      </c>
      <c r="B215" s="125" t="s">
        <v>5</v>
      </c>
      <c r="C215" s="126">
        <v>1432708</v>
      </c>
      <c r="D215" s="126">
        <v>1432708</v>
      </c>
    </row>
    <row r="216" spans="1:4" ht="15" customHeight="1" x14ac:dyDescent="0.35">
      <c r="A216" s="124" t="s">
        <v>20</v>
      </c>
      <c r="B216" s="125" t="s">
        <v>5</v>
      </c>
      <c r="C216" s="126">
        <v>2129463</v>
      </c>
      <c r="D216" s="126">
        <v>2129463</v>
      </c>
    </row>
    <row r="217" spans="1:4" ht="15" customHeight="1" x14ac:dyDescent="0.35">
      <c r="A217" s="124" t="s">
        <v>21</v>
      </c>
      <c r="B217" s="125" t="s">
        <v>5</v>
      </c>
      <c r="C217" s="126">
        <v>1095595</v>
      </c>
      <c r="D217" s="126">
        <v>1095595</v>
      </c>
    </row>
    <row r="218" spans="1:4" ht="15" customHeight="1" x14ac:dyDescent="0.35">
      <c r="A218" s="124" t="s">
        <v>22</v>
      </c>
      <c r="B218" s="125" t="s">
        <v>5</v>
      </c>
      <c r="C218" s="126">
        <v>1399908</v>
      </c>
      <c r="D218" s="126">
        <v>1399908</v>
      </c>
    </row>
    <row r="219" spans="1:4" ht="15" customHeight="1" x14ac:dyDescent="0.35">
      <c r="A219" s="124" t="s">
        <v>2066</v>
      </c>
      <c r="B219" s="125" t="s">
        <v>5</v>
      </c>
      <c r="C219" s="126">
        <v>671782</v>
      </c>
      <c r="D219" s="126">
        <v>671782</v>
      </c>
    </row>
    <row r="220" spans="1:4" ht="15" customHeight="1" x14ac:dyDescent="0.35">
      <c r="A220" s="124" t="s">
        <v>2067</v>
      </c>
      <c r="B220" s="125" t="s">
        <v>5</v>
      </c>
      <c r="C220" s="126">
        <v>674226</v>
      </c>
      <c r="D220" s="126">
        <v>674226</v>
      </c>
    </row>
    <row r="221" spans="1:4" ht="15" customHeight="1" x14ac:dyDescent="0.35">
      <c r="A221" s="124" t="s">
        <v>2068</v>
      </c>
      <c r="B221" s="125" t="s">
        <v>5</v>
      </c>
      <c r="C221" s="126">
        <v>1829281</v>
      </c>
      <c r="D221" s="126">
        <v>1829281</v>
      </c>
    </row>
    <row r="222" spans="1:4" ht="15" customHeight="1" x14ac:dyDescent="0.35">
      <c r="A222" s="124" t="s">
        <v>26</v>
      </c>
      <c r="B222" s="125" t="s">
        <v>5</v>
      </c>
      <c r="C222" s="126">
        <v>998941</v>
      </c>
      <c r="D222" s="126">
        <v>998941</v>
      </c>
    </row>
    <row r="223" spans="1:4" ht="15" customHeight="1" x14ac:dyDescent="0.35">
      <c r="A223" s="124" t="s">
        <v>27</v>
      </c>
      <c r="B223" s="125" t="s">
        <v>5</v>
      </c>
      <c r="C223" s="126">
        <v>861648</v>
      </c>
      <c r="D223" s="126">
        <v>861648</v>
      </c>
    </row>
    <row r="224" spans="1:4" ht="15" customHeight="1" x14ac:dyDescent="0.35">
      <c r="A224" s="124" t="s">
        <v>28</v>
      </c>
      <c r="B224" s="125" t="s">
        <v>5</v>
      </c>
      <c r="C224" s="126">
        <v>436728</v>
      </c>
      <c r="D224" s="126">
        <v>436728</v>
      </c>
    </row>
    <row r="225" spans="1:4" ht="15" customHeight="1" x14ac:dyDescent="0.35">
      <c r="A225" s="124" t="s">
        <v>2069</v>
      </c>
      <c r="B225" s="125" t="s">
        <v>5</v>
      </c>
      <c r="C225" s="126">
        <v>1286460</v>
      </c>
      <c r="D225" s="126">
        <v>1286460</v>
      </c>
    </row>
    <row r="226" spans="1:4" ht="15" customHeight="1" x14ac:dyDescent="0.35">
      <c r="A226" s="124" t="s">
        <v>2070</v>
      </c>
      <c r="B226" s="125" t="s">
        <v>5</v>
      </c>
      <c r="C226" s="126">
        <v>5637300</v>
      </c>
      <c r="D226" s="126">
        <v>5637300</v>
      </c>
    </row>
    <row r="227" spans="1:4" ht="15" customHeight="1" x14ac:dyDescent="0.35">
      <c r="A227" s="124" t="s">
        <v>2071</v>
      </c>
      <c r="B227" s="125" t="s">
        <v>5</v>
      </c>
      <c r="C227" s="126">
        <v>2153995</v>
      </c>
      <c r="D227" s="126">
        <v>2153995</v>
      </c>
    </row>
    <row r="228" spans="1:4" ht="15" customHeight="1" x14ac:dyDescent="0.35">
      <c r="A228" s="124" t="s">
        <v>2072</v>
      </c>
      <c r="B228" s="125" t="s">
        <v>5</v>
      </c>
      <c r="C228" s="126">
        <v>819156</v>
      </c>
      <c r="D228" s="126">
        <v>819156</v>
      </c>
    </row>
    <row r="229" spans="1:4" ht="15" customHeight="1" x14ac:dyDescent="0.35">
      <c r="A229" s="124" t="s">
        <v>3892</v>
      </c>
      <c r="B229" s="125" t="s">
        <v>5</v>
      </c>
      <c r="C229" s="126">
        <v>89233</v>
      </c>
      <c r="D229" s="126">
        <v>89233</v>
      </c>
    </row>
    <row r="230" spans="1:4" ht="15" customHeight="1" x14ac:dyDescent="0.35">
      <c r="A230" s="124" t="s">
        <v>34</v>
      </c>
      <c r="B230" s="125" t="s">
        <v>5</v>
      </c>
      <c r="C230" s="126">
        <v>4206708</v>
      </c>
      <c r="D230" s="126">
        <v>4206708</v>
      </c>
    </row>
    <row r="231" spans="1:4" ht="15" customHeight="1" x14ac:dyDescent="0.35">
      <c r="A231" s="124" t="s">
        <v>35</v>
      </c>
      <c r="B231" s="125" t="s">
        <v>5</v>
      </c>
      <c r="C231" s="126">
        <v>5693928</v>
      </c>
      <c r="D231" s="126">
        <v>5693928</v>
      </c>
    </row>
    <row r="232" spans="1:4" ht="15" customHeight="1" x14ac:dyDescent="0.35">
      <c r="A232" s="124" t="s">
        <v>2074</v>
      </c>
      <c r="B232" s="125" t="s">
        <v>5</v>
      </c>
      <c r="C232" s="126">
        <v>1815432</v>
      </c>
      <c r="D232" s="126">
        <v>1815432</v>
      </c>
    </row>
    <row r="233" spans="1:4" ht="15" customHeight="1" x14ac:dyDescent="0.35">
      <c r="A233" s="124" t="s">
        <v>2075</v>
      </c>
      <c r="B233" s="125" t="s">
        <v>5</v>
      </c>
      <c r="C233" s="126">
        <v>1780171</v>
      </c>
      <c r="D233" s="126">
        <v>1780171</v>
      </c>
    </row>
    <row r="234" spans="1:4" ht="15" customHeight="1" x14ac:dyDescent="0.35">
      <c r="A234" s="124" t="s">
        <v>2076</v>
      </c>
      <c r="B234" s="125" t="s">
        <v>5</v>
      </c>
      <c r="C234" s="126">
        <v>2946636</v>
      </c>
      <c r="D234" s="126">
        <v>2946636</v>
      </c>
    </row>
    <row r="235" spans="1:4" ht="15" customHeight="1" x14ac:dyDescent="0.35">
      <c r="A235" s="124" t="s">
        <v>4367</v>
      </c>
      <c r="B235" s="125" t="s">
        <v>5</v>
      </c>
      <c r="C235" s="126">
        <v>3257748</v>
      </c>
      <c r="D235" s="126">
        <v>3257748</v>
      </c>
    </row>
    <row r="236" spans="1:4" ht="15" customHeight="1" x14ac:dyDescent="0.35">
      <c r="A236" s="124" t="s">
        <v>2081</v>
      </c>
      <c r="B236" s="125" t="s">
        <v>5</v>
      </c>
      <c r="C236" s="126">
        <v>3371130</v>
      </c>
      <c r="D236" s="126">
        <v>3371130</v>
      </c>
    </row>
    <row r="237" spans="1:4" ht="15" customHeight="1" x14ac:dyDescent="0.35">
      <c r="A237" s="124" t="s">
        <v>2083</v>
      </c>
      <c r="B237" s="125" t="s">
        <v>5</v>
      </c>
      <c r="C237" s="126">
        <v>2455140</v>
      </c>
      <c r="D237" s="126">
        <v>2455140</v>
      </c>
    </row>
    <row r="238" spans="1:4" ht="15" customHeight="1" x14ac:dyDescent="0.35">
      <c r="A238" s="124" t="s">
        <v>2084</v>
      </c>
      <c r="B238" s="125" t="s">
        <v>5</v>
      </c>
      <c r="C238" s="126">
        <v>1284240</v>
      </c>
      <c r="D238" s="126">
        <v>1284240</v>
      </c>
    </row>
    <row r="239" spans="1:4" ht="15" customHeight="1" x14ac:dyDescent="0.35">
      <c r="A239" s="124" t="s">
        <v>2085</v>
      </c>
      <c r="B239" s="125" t="s">
        <v>5</v>
      </c>
      <c r="C239" s="126">
        <v>2000326</v>
      </c>
      <c r="D239" s="126">
        <v>2000326</v>
      </c>
    </row>
    <row r="240" spans="1:4" ht="15" customHeight="1" x14ac:dyDescent="0.35">
      <c r="A240" s="124" t="s">
        <v>2086</v>
      </c>
      <c r="B240" s="125" t="s">
        <v>5</v>
      </c>
      <c r="C240" s="126">
        <v>312316</v>
      </c>
      <c r="D240" s="126">
        <v>312316</v>
      </c>
    </row>
    <row r="241" spans="1:4" ht="15" customHeight="1" x14ac:dyDescent="0.35">
      <c r="A241" s="124" t="s">
        <v>51</v>
      </c>
      <c r="B241" s="125" t="s">
        <v>5</v>
      </c>
      <c r="C241" s="126">
        <v>394236</v>
      </c>
      <c r="D241" s="126">
        <v>394236</v>
      </c>
    </row>
    <row r="242" spans="1:4" ht="15" customHeight="1" x14ac:dyDescent="0.35">
      <c r="A242" s="124" t="s">
        <v>3862</v>
      </c>
      <c r="B242" s="125" t="s">
        <v>5</v>
      </c>
      <c r="C242" s="126">
        <v>2386704</v>
      </c>
      <c r="D242" s="126">
        <v>2386704</v>
      </c>
    </row>
    <row r="243" spans="1:4" ht="15" customHeight="1" x14ac:dyDescent="0.35">
      <c r="A243" s="124" t="s">
        <v>2088</v>
      </c>
      <c r="B243" s="125" t="s">
        <v>5</v>
      </c>
      <c r="C243" s="126">
        <v>2516508</v>
      </c>
      <c r="D243" s="126">
        <v>2516508</v>
      </c>
    </row>
    <row r="244" spans="1:4" ht="15" customHeight="1" x14ac:dyDescent="0.35">
      <c r="A244" s="124" t="s">
        <v>2089</v>
      </c>
      <c r="B244" s="125" t="s">
        <v>5</v>
      </c>
      <c r="C244" s="126">
        <v>1095595</v>
      </c>
      <c r="D244" s="126">
        <v>1095595</v>
      </c>
    </row>
    <row r="245" spans="1:4" ht="15" customHeight="1" x14ac:dyDescent="0.35">
      <c r="A245" s="124" t="s">
        <v>54</v>
      </c>
      <c r="B245" s="125" t="s">
        <v>5</v>
      </c>
      <c r="C245" s="126">
        <v>324715</v>
      </c>
      <c r="D245" s="126">
        <v>324715</v>
      </c>
    </row>
    <row r="246" spans="1:4" ht="15" customHeight="1" x14ac:dyDescent="0.35">
      <c r="A246" s="124" t="s">
        <v>55</v>
      </c>
      <c r="B246" s="125" t="s">
        <v>5</v>
      </c>
      <c r="C246" s="126">
        <v>2580341</v>
      </c>
      <c r="D246" s="126">
        <v>2580341</v>
      </c>
    </row>
    <row r="247" spans="1:4" ht="15" customHeight="1" x14ac:dyDescent="0.35">
      <c r="A247" s="124" t="s">
        <v>2090</v>
      </c>
      <c r="B247" s="125" t="s">
        <v>5</v>
      </c>
      <c r="C247" s="126">
        <v>1286460</v>
      </c>
      <c r="D247" s="126">
        <v>1286460</v>
      </c>
    </row>
    <row r="248" spans="1:4" ht="15" customHeight="1" x14ac:dyDescent="0.35">
      <c r="A248" s="124" t="s">
        <v>2091</v>
      </c>
      <c r="B248" s="125" t="s">
        <v>5</v>
      </c>
      <c r="C248" s="126">
        <v>460344</v>
      </c>
      <c r="D248" s="126">
        <v>460344</v>
      </c>
    </row>
    <row r="249" spans="1:4" ht="15" customHeight="1" x14ac:dyDescent="0.35">
      <c r="A249" s="124" t="s">
        <v>58</v>
      </c>
      <c r="B249" s="125" t="s">
        <v>5</v>
      </c>
      <c r="C249" s="126">
        <v>1189776</v>
      </c>
      <c r="D249" s="126">
        <v>1189776</v>
      </c>
    </row>
    <row r="250" spans="1:4" ht="15" customHeight="1" x14ac:dyDescent="0.35">
      <c r="A250" s="124" t="s">
        <v>2092</v>
      </c>
      <c r="B250" s="125" t="s">
        <v>5</v>
      </c>
      <c r="C250" s="126">
        <v>394236</v>
      </c>
      <c r="D250" s="126">
        <v>394236</v>
      </c>
    </row>
    <row r="251" spans="1:4" ht="15" customHeight="1" x14ac:dyDescent="0.35">
      <c r="A251" s="124" t="s">
        <v>59</v>
      </c>
      <c r="B251" s="125" t="s">
        <v>5</v>
      </c>
      <c r="C251" s="126">
        <v>670476</v>
      </c>
      <c r="D251" s="126">
        <v>670476</v>
      </c>
    </row>
    <row r="252" spans="1:4" ht="15" customHeight="1" x14ac:dyDescent="0.35">
      <c r="A252" s="124" t="s">
        <v>2093</v>
      </c>
      <c r="B252" s="125" t="s">
        <v>5</v>
      </c>
      <c r="C252" s="126">
        <v>736218</v>
      </c>
      <c r="D252" s="126">
        <v>736218</v>
      </c>
    </row>
    <row r="253" spans="1:4" ht="15" customHeight="1" x14ac:dyDescent="0.35">
      <c r="A253" s="124" t="s">
        <v>2094</v>
      </c>
      <c r="B253" s="125" t="s">
        <v>5</v>
      </c>
      <c r="C253" s="126">
        <v>356933</v>
      </c>
      <c r="D253" s="126">
        <v>356933</v>
      </c>
    </row>
    <row r="254" spans="1:4" ht="15" customHeight="1" x14ac:dyDescent="0.35">
      <c r="A254" s="124" t="s">
        <v>2095</v>
      </c>
      <c r="B254" s="125" t="s">
        <v>5</v>
      </c>
      <c r="C254" s="126">
        <v>84984</v>
      </c>
      <c r="D254" s="126">
        <v>84984</v>
      </c>
    </row>
    <row r="255" spans="1:4" ht="15" customHeight="1" x14ac:dyDescent="0.35">
      <c r="A255" s="124" t="s">
        <v>2096</v>
      </c>
      <c r="B255" s="125" t="s">
        <v>5</v>
      </c>
      <c r="C255" s="126">
        <v>2294568</v>
      </c>
      <c r="D255" s="126">
        <v>2294568</v>
      </c>
    </row>
    <row r="256" spans="1:4" ht="15" customHeight="1" x14ac:dyDescent="0.35">
      <c r="A256" s="124" t="s">
        <v>2097</v>
      </c>
      <c r="B256" s="125" t="s">
        <v>5</v>
      </c>
      <c r="C256" s="126">
        <v>2322596</v>
      </c>
      <c r="D256" s="126">
        <v>2322596</v>
      </c>
    </row>
    <row r="257" spans="1:4" ht="15" customHeight="1" x14ac:dyDescent="0.35">
      <c r="A257" s="124" t="s">
        <v>2098</v>
      </c>
      <c r="B257" s="125" t="s">
        <v>5</v>
      </c>
      <c r="C257" s="126">
        <v>3403348</v>
      </c>
      <c r="D257" s="126">
        <v>3403348</v>
      </c>
    </row>
    <row r="258" spans="1:4" ht="15" customHeight="1" x14ac:dyDescent="0.35">
      <c r="A258" s="124" t="s">
        <v>2099</v>
      </c>
      <c r="B258" s="125" t="s">
        <v>5</v>
      </c>
      <c r="C258" s="126">
        <v>963180</v>
      </c>
      <c r="D258" s="126">
        <v>963180</v>
      </c>
    </row>
    <row r="259" spans="1:4" ht="15" customHeight="1" x14ac:dyDescent="0.35">
      <c r="A259" s="124" t="s">
        <v>2100</v>
      </c>
      <c r="B259" s="125" t="s">
        <v>5</v>
      </c>
      <c r="C259" s="126">
        <v>819156</v>
      </c>
      <c r="D259" s="126">
        <v>819156</v>
      </c>
    </row>
    <row r="260" spans="1:4" ht="15" customHeight="1" x14ac:dyDescent="0.35">
      <c r="A260" s="124" t="s">
        <v>2101</v>
      </c>
      <c r="B260" s="125" t="s">
        <v>5</v>
      </c>
      <c r="C260" s="126">
        <v>2761980</v>
      </c>
      <c r="D260" s="126">
        <v>2761980</v>
      </c>
    </row>
    <row r="261" spans="1:4" ht="15" customHeight="1" x14ac:dyDescent="0.35">
      <c r="A261" s="124" t="s">
        <v>2102</v>
      </c>
      <c r="B261" s="125" t="s">
        <v>5</v>
      </c>
      <c r="C261" s="126">
        <v>941926</v>
      </c>
      <c r="D261" s="126">
        <v>941926</v>
      </c>
    </row>
    <row r="262" spans="1:4" ht="15" customHeight="1" x14ac:dyDescent="0.35">
      <c r="A262" s="124" t="s">
        <v>2103</v>
      </c>
      <c r="B262" s="125" t="s">
        <v>5</v>
      </c>
      <c r="C262" s="126">
        <v>860114</v>
      </c>
      <c r="D262" s="126">
        <v>860114</v>
      </c>
    </row>
    <row r="263" spans="1:4" ht="15" customHeight="1" x14ac:dyDescent="0.35">
      <c r="A263" s="124" t="s">
        <v>70</v>
      </c>
      <c r="B263" s="125" t="s">
        <v>5</v>
      </c>
      <c r="C263" s="126">
        <v>1209625</v>
      </c>
      <c r="D263" s="126">
        <v>1209625</v>
      </c>
    </row>
    <row r="264" spans="1:4" ht="15" customHeight="1" x14ac:dyDescent="0.35">
      <c r="A264" s="124" t="s">
        <v>2104</v>
      </c>
      <c r="B264" s="125" t="s">
        <v>5</v>
      </c>
      <c r="C264" s="126">
        <v>1732776</v>
      </c>
      <c r="D264" s="126">
        <v>1732776</v>
      </c>
    </row>
    <row r="265" spans="1:4" ht="15" customHeight="1" x14ac:dyDescent="0.35">
      <c r="A265" s="124" t="s">
        <v>2105</v>
      </c>
      <c r="B265" s="125" t="s">
        <v>5</v>
      </c>
      <c r="C265" s="126">
        <v>3393394</v>
      </c>
      <c r="D265" s="126">
        <v>3393394</v>
      </c>
    </row>
    <row r="266" spans="1:4" ht="15" customHeight="1" x14ac:dyDescent="0.35">
      <c r="A266" s="124" t="s">
        <v>2106</v>
      </c>
      <c r="B266" s="125" t="s">
        <v>5</v>
      </c>
      <c r="C266" s="126">
        <v>775858</v>
      </c>
      <c r="D266" s="126">
        <v>775858</v>
      </c>
    </row>
    <row r="267" spans="1:4" ht="15" customHeight="1" x14ac:dyDescent="0.35">
      <c r="A267" s="124" t="s">
        <v>74</v>
      </c>
      <c r="B267" s="125" t="s">
        <v>5</v>
      </c>
      <c r="C267" s="126">
        <v>267700</v>
      </c>
      <c r="D267" s="126">
        <v>267700</v>
      </c>
    </row>
    <row r="268" spans="1:4" ht="15" customHeight="1" x14ac:dyDescent="0.35">
      <c r="A268" s="124" t="s">
        <v>2107</v>
      </c>
      <c r="B268" s="125" t="s">
        <v>5</v>
      </c>
      <c r="C268" s="126">
        <v>3229392</v>
      </c>
      <c r="D268" s="126">
        <v>3229392</v>
      </c>
    </row>
    <row r="269" spans="1:4" ht="15" customHeight="1" x14ac:dyDescent="0.35">
      <c r="A269" s="124" t="s">
        <v>2108</v>
      </c>
      <c r="B269" s="125" t="s">
        <v>5</v>
      </c>
      <c r="C269" s="126">
        <v>1276594</v>
      </c>
      <c r="D269" s="126">
        <v>1276594</v>
      </c>
    </row>
    <row r="270" spans="1:4" ht="15" customHeight="1" x14ac:dyDescent="0.35">
      <c r="A270" s="124" t="s">
        <v>77</v>
      </c>
      <c r="B270" s="125" t="s">
        <v>5</v>
      </c>
      <c r="C270" s="126">
        <v>2998056</v>
      </c>
      <c r="D270" s="126">
        <v>2998056</v>
      </c>
    </row>
    <row r="271" spans="1:4" ht="15" customHeight="1" x14ac:dyDescent="0.35">
      <c r="A271" s="124" t="s">
        <v>78</v>
      </c>
      <c r="B271" s="125" t="s">
        <v>5</v>
      </c>
      <c r="C271" s="126">
        <v>1827156</v>
      </c>
      <c r="D271" s="126">
        <v>1827156</v>
      </c>
    </row>
    <row r="272" spans="1:4" ht="15" customHeight="1" x14ac:dyDescent="0.35">
      <c r="A272" s="124" t="s">
        <v>2109</v>
      </c>
      <c r="B272" s="125" t="s">
        <v>5</v>
      </c>
      <c r="C272" s="126">
        <v>1764844</v>
      </c>
      <c r="D272" s="126">
        <v>1764844</v>
      </c>
    </row>
    <row r="273" spans="1:4" ht="15" customHeight="1" x14ac:dyDescent="0.35">
      <c r="A273" s="124" t="s">
        <v>2110</v>
      </c>
      <c r="B273" s="125" t="s">
        <v>5</v>
      </c>
      <c r="C273" s="126">
        <v>3399360</v>
      </c>
      <c r="D273" s="126">
        <v>3399360</v>
      </c>
    </row>
    <row r="274" spans="1:4" ht="15" customHeight="1" x14ac:dyDescent="0.35">
      <c r="A274" s="124" t="s">
        <v>4368</v>
      </c>
      <c r="B274" s="125" t="s">
        <v>5</v>
      </c>
      <c r="C274" s="126">
        <v>4862157</v>
      </c>
      <c r="D274" s="126">
        <v>4862157</v>
      </c>
    </row>
    <row r="275" spans="1:4" ht="15" customHeight="1" x14ac:dyDescent="0.35">
      <c r="A275" s="124" t="s">
        <v>3866</v>
      </c>
      <c r="B275" s="125" t="s">
        <v>5</v>
      </c>
      <c r="C275" s="126">
        <v>4036740</v>
      </c>
      <c r="D275" s="126">
        <v>4036740</v>
      </c>
    </row>
    <row r="276" spans="1:4" ht="15" customHeight="1" x14ac:dyDescent="0.35">
      <c r="A276" s="124" t="s">
        <v>3865</v>
      </c>
      <c r="B276" s="125" t="s">
        <v>5</v>
      </c>
      <c r="C276" s="126">
        <v>4756776</v>
      </c>
      <c r="D276" s="126">
        <v>4756776</v>
      </c>
    </row>
    <row r="277" spans="1:4" ht="15" customHeight="1" x14ac:dyDescent="0.35">
      <c r="A277" s="124" t="s">
        <v>3867</v>
      </c>
      <c r="B277" s="125" t="s">
        <v>5</v>
      </c>
      <c r="C277" s="126">
        <v>2219148</v>
      </c>
      <c r="D277" s="126">
        <v>2219148</v>
      </c>
    </row>
    <row r="278" spans="1:4" ht="15" customHeight="1" x14ac:dyDescent="0.35">
      <c r="A278" s="124" t="s">
        <v>2112</v>
      </c>
      <c r="B278" s="125" t="s">
        <v>5</v>
      </c>
      <c r="C278" s="126">
        <v>847715</v>
      </c>
      <c r="D278" s="126">
        <v>847715</v>
      </c>
    </row>
    <row r="279" spans="1:4" ht="15" customHeight="1" x14ac:dyDescent="0.35">
      <c r="A279" s="124" t="s">
        <v>84</v>
      </c>
      <c r="B279" s="125" t="s">
        <v>5</v>
      </c>
      <c r="C279" s="126">
        <v>217200</v>
      </c>
      <c r="D279" s="126">
        <v>217200</v>
      </c>
    </row>
    <row r="280" spans="1:4" ht="15" customHeight="1" x14ac:dyDescent="0.35">
      <c r="A280" s="124" t="s">
        <v>2113</v>
      </c>
      <c r="B280" s="125" t="s">
        <v>5</v>
      </c>
      <c r="C280" s="126">
        <v>3725160</v>
      </c>
      <c r="D280" s="126">
        <v>3725160</v>
      </c>
    </row>
    <row r="281" spans="1:4" ht="15" customHeight="1" x14ac:dyDescent="0.35">
      <c r="A281" s="124" t="s">
        <v>2114</v>
      </c>
      <c r="B281" s="125" t="s">
        <v>5</v>
      </c>
      <c r="C281" s="126">
        <v>6236458</v>
      </c>
      <c r="D281" s="126">
        <v>6236458</v>
      </c>
    </row>
    <row r="282" spans="1:4" ht="15" customHeight="1" x14ac:dyDescent="0.35">
      <c r="A282" s="124" t="s">
        <v>2115</v>
      </c>
      <c r="B282" s="125" t="s">
        <v>5</v>
      </c>
      <c r="C282" s="126">
        <v>1690542</v>
      </c>
      <c r="D282" s="126">
        <v>1690542</v>
      </c>
    </row>
    <row r="283" spans="1:4" ht="15" customHeight="1" x14ac:dyDescent="0.35">
      <c r="A283" s="124" t="s">
        <v>88</v>
      </c>
      <c r="B283" s="125" t="s">
        <v>5</v>
      </c>
      <c r="C283" s="126">
        <v>1351531</v>
      </c>
      <c r="D283" s="126">
        <v>1351531</v>
      </c>
    </row>
    <row r="284" spans="1:4" ht="15" customHeight="1" x14ac:dyDescent="0.35">
      <c r="A284" s="124" t="s">
        <v>2116</v>
      </c>
      <c r="B284" s="125" t="s">
        <v>5</v>
      </c>
      <c r="C284" s="126">
        <v>566616</v>
      </c>
      <c r="D284" s="126">
        <v>566616</v>
      </c>
    </row>
    <row r="285" spans="1:4" ht="15" customHeight="1" x14ac:dyDescent="0.35">
      <c r="A285" s="124" t="s">
        <v>2117</v>
      </c>
      <c r="B285" s="125" t="s">
        <v>5</v>
      </c>
      <c r="C285" s="126">
        <v>1012740</v>
      </c>
      <c r="D285" s="126">
        <v>1012740</v>
      </c>
    </row>
    <row r="286" spans="1:4" ht="15" customHeight="1" x14ac:dyDescent="0.35">
      <c r="A286" s="124" t="s">
        <v>2118</v>
      </c>
      <c r="B286" s="125" t="s">
        <v>5</v>
      </c>
      <c r="C286" s="126">
        <v>917129</v>
      </c>
      <c r="D286" s="126">
        <v>917129</v>
      </c>
    </row>
    <row r="287" spans="1:4" ht="15" customHeight="1" x14ac:dyDescent="0.35">
      <c r="A287" s="124" t="s">
        <v>2119</v>
      </c>
      <c r="B287" s="125" t="s">
        <v>5</v>
      </c>
      <c r="C287" s="126">
        <v>1170900</v>
      </c>
      <c r="D287" s="126">
        <v>1170900</v>
      </c>
    </row>
    <row r="288" spans="1:4" ht="15" customHeight="1" x14ac:dyDescent="0.35">
      <c r="A288" s="124" t="s">
        <v>2121</v>
      </c>
      <c r="B288" s="125" t="s">
        <v>5</v>
      </c>
      <c r="C288" s="126">
        <v>1145189</v>
      </c>
      <c r="D288" s="126">
        <v>1145189</v>
      </c>
    </row>
    <row r="289" spans="1:4" ht="15" customHeight="1" x14ac:dyDescent="0.35">
      <c r="A289" s="124" t="s">
        <v>95</v>
      </c>
      <c r="B289" s="125" t="s">
        <v>5</v>
      </c>
      <c r="C289" s="126">
        <v>1383360</v>
      </c>
      <c r="D289" s="126">
        <v>1383360</v>
      </c>
    </row>
    <row r="290" spans="1:4" ht="15" customHeight="1" x14ac:dyDescent="0.35">
      <c r="A290" s="124" t="s">
        <v>2122</v>
      </c>
      <c r="B290" s="125" t="s">
        <v>5</v>
      </c>
      <c r="C290" s="126">
        <v>1043424</v>
      </c>
      <c r="D290" s="126">
        <v>1043424</v>
      </c>
    </row>
    <row r="291" spans="1:4" ht="15" customHeight="1" x14ac:dyDescent="0.35">
      <c r="A291" s="124" t="s">
        <v>2123</v>
      </c>
      <c r="B291" s="125" t="s">
        <v>5</v>
      </c>
      <c r="C291" s="126">
        <v>755460</v>
      </c>
      <c r="D291" s="126">
        <v>755460</v>
      </c>
    </row>
    <row r="292" spans="1:4" ht="15" customHeight="1" x14ac:dyDescent="0.35">
      <c r="A292" s="124" t="s">
        <v>2124</v>
      </c>
      <c r="B292" s="125" t="s">
        <v>5</v>
      </c>
      <c r="C292" s="126">
        <v>675216</v>
      </c>
      <c r="D292" s="126">
        <v>675216</v>
      </c>
    </row>
    <row r="293" spans="1:4" ht="15" customHeight="1" x14ac:dyDescent="0.35">
      <c r="A293" s="124" t="s">
        <v>99</v>
      </c>
      <c r="B293" s="125" t="s">
        <v>5</v>
      </c>
      <c r="C293" s="126">
        <v>453276</v>
      </c>
      <c r="D293" s="126">
        <v>453276</v>
      </c>
    </row>
    <row r="294" spans="1:4" ht="15" customHeight="1" x14ac:dyDescent="0.35">
      <c r="A294" s="124" t="s">
        <v>2125</v>
      </c>
      <c r="B294" s="125" t="s">
        <v>5</v>
      </c>
      <c r="C294" s="126">
        <v>1068354</v>
      </c>
      <c r="D294" s="126">
        <v>1068354</v>
      </c>
    </row>
    <row r="295" spans="1:4" ht="15" customHeight="1" x14ac:dyDescent="0.35">
      <c r="A295" s="124" t="s">
        <v>102</v>
      </c>
      <c r="B295" s="125" t="s">
        <v>5</v>
      </c>
      <c r="C295" s="126">
        <v>4359158</v>
      </c>
      <c r="D295" s="126">
        <v>4359158</v>
      </c>
    </row>
    <row r="296" spans="1:4" ht="15" customHeight="1" x14ac:dyDescent="0.35">
      <c r="A296" s="124" t="s">
        <v>2126</v>
      </c>
      <c r="B296" s="125" t="s">
        <v>5</v>
      </c>
      <c r="C296" s="126">
        <v>2136796</v>
      </c>
      <c r="D296" s="126">
        <v>2136796</v>
      </c>
    </row>
    <row r="297" spans="1:4" ht="15" customHeight="1" x14ac:dyDescent="0.35">
      <c r="A297" s="124" t="s">
        <v>104</v>
      </c>
      <c r="B297" s="125" t="s">
        <v>5</v>
      </c>
      <c r="C297" s="126">
        <v>4419168</v>
      </c>
      <c r="D297" s="126">
        <v>4419168</v>
      </c>
    </row>
    <row r="298" spans="1:4" ht="15" customHeight="1" x14ac:dyDescent="0.35">
      <c r="A298" s="124" t="s">
        <v>105</v>
      </c>
      <c r="B298" s="125" t="s">
        <v>5</v>
      </c>
      <c r="C298" s="126">
        <v>3278442</v>
      </c>
      <c r="D298" s="126">
        <v>3278442</v>
      </c>
    </row>
    <row r="299" spans="1:4" ht="15" customHeight="1" x14ac:dyDescent="0.35">
      <c r="A299" s="124" t="s">
        <v>2127</v>
      </c>
      <c r="B299" s="125" t="s">
        <v>5</v>
      </c>
      <c r="C299" s="126">
        <v>979121</v>
      </c>
      <c r="D299" s="126">
        <v>979121</v>
      </c>
    </row>
    <row r="300" spans="1:4" ht="15" customHeight="1" x14ac:dyDescent="0.35">
      <c r="A300" s="124" t="s">
        <v>2128</v>
      </c>
      <c r="B300" s="125" t="s">
        <v>5</v>
      </c>
      <c r="C300" s="126">
        <v>381730</v>
      </c>
      <c r="D300" s="126">
        <v>381730</v>
      </c>
    </row>
    <row r="301" spans="1:4" ht="15" customHeight="1" x14ac:dyDescent="0.35">
      <c r="A301" s="124" t="s">
        <v>109</v>
      </c>
      <c r="B301" s="125" t="s">
        <v>5</v>
      </c>
      <c r="C301" s="126">
        <v>748392</v>
      </c>
      <c r="D301" s="126">
        <v>748392</v>
      </c>
    </row>
    <row r="302" spans="1:4" ht="15" customHeight="1" x14ac:dyDescent="0.35">
      <c r="A302" s="124" t="s">
        <v>2129</v>
      </c>
      <c r="B302" s="125" t="s">
        <v>5</v>
      </c>
      <c r="C302" s="126">
        <v>970248</v>
      </c>
      <c r="D302" s="126">
        <v>970248</v>
      </c>
    </row>
    <row r="303" spans="1:4" ht="15" customHeight="1" x14ac:dyDescent="0.35">
      <c r="A303" s="124" t="s">
        <v>111</v>
      </c>
      <c r="B303" s="125" t="s">
        <v>5</v>
      </c>
      <c r="C303" s="126">
        <v>483361</v>
      </c>
      <c r="D303" s="126">
        <v>483361</v>
      </c>
    </row>
    <row r="304" spans="1:4" ht="15" customHeight="1" x14ac:dyDescent="0.35">
      <c r="A304" s="124" t="s">
        <v>2130</v>
      </c>
      <c r="B304" s="125" t="s">
        <v>5</v>
      </c>
      <c r="C304" s="126">
        <v>1281912</v>
      </c>
      <c r="D304" s="126">
        <v>1281912</v>
      </c>
    </row>
    <row r="305" spans="1:4" ht="15" customHeight="1" x14ac:dyDescent="0.35">
      <c r="A305" s="124" t="s">
        <v>2131</v>
      </c>
      <c r="B305" s="125" t="s">
        <v>5</v>
      </c>
      <c r="C305" s="126">
        <v>2285016</v>
      </c>
      <c r="D305" s="126">
        <v>2285016</v>
      </c>
    </row>
    <row r="306" spans="1:4" ht="15" customHeight="1" x14ac:dyDescent="0.35">
      <c r="A306" s="124" t="s">
        <v>2132</v>
      </c>
      <c r="B306" s="125" t="s">
        <v>5</v>
      </c>
      <c r="C306" s="126">
        <v>1194516</v>
      </c>
      <c r="D306" s="126">
        <v>1194516</v>
      </c>
    </row>
    <row r="307" spans="1:4" ht="15" customHeight="1" x14ac:dyDescent="0.35">
      <c r="A307" s="124" t="s">
        <v>2133</v>
      </c>
      <c r="B307" s="125" t="s">
        <v>5</v>
      </c>
      <c r="C307" s="126">
        <v>624632</v>
      </c>
      <c r="D307" s="126">
        <v>624632</v>
      </c>
    </row>
    <row r="308" spans="1:4" ht="15" customHeight="1" x14ac:dyDescent="0.35">
      <c r="A308" s="124" t="s">
        <v>2134</v>
      </c>
      <c r="B308" s="125" t="s">
        <v>5</v>
      </c>
      <c r="C308" s="126">
        <v>1886296</v>
      </c>
      <c r="D308" s="126">
        <v>1886296</v>
      </c>
    </row>
    <row r="309" spans="1:4" ht="15" customHeight="1" x14ac:dyDescent="0.35">
      <c r="A309" s="124" t="s">
        <v>2135</v>
      </c>
      <c r="B309" s="125" t="s">
        <v>5</v>
      </c>
      <c r="C309" s="126">
        <v>1564114</v>
      </c>
      <c r="D309" s="126">
        <v>1564114</v>
      </c>
    </row>
    <row r="310" spans="1:4" ht="15" customHeight="1" x14ac:dyDescent="0.35">
      <c r="A310" s="124" t="s">
        <v>119</v>
      </c>
      <c r="B310" s="125" t="s">
        <v>5</v>
      </c>
      <c r="C310" s="126">
        <v>1427731</v>
      </c>
      <c r="D310" s="126">
        <v>1427731</v>
      </c>
    </row>
    <row r="311" spans="1:4" ht="15" customHeight="1" x14ac:dyDescent="0.35">
      <c r="A311" s="124" t="s">
        <v>2136</v>
      </c>
      <c r="B311" s="125" t="s">
        <v>5</v>
      </c>
      <c r="C311" s="126">
        <v>909707</v>
      </c>
      <c r="D311" s="126">
        <v>909707</v>
      </c>
    </row>
    <row r="312" spans="1:4" ht="15" customHeight="1" x14ac:dyDescent="0.35">
      <c r="A312" s="124" t="s">
        <v>2137</v>
      </c>
      <c r="B312" s="125" t="s">
        <v>5</v>
      </c>
      <c r="C312" s="126">
        <v>2493641</v>
      </c>
      <c r="D312" s="126">
        <v>2493641</v>
      </c>
    </row>
    <row r="313" spans="1:4" ht="15" customHeight="1" x14ac:dyDescent="0.35">
      <c r="A313" s="124" t="s">
        <v>2138</v>
      </c>
      <c r="B313" s="125" t="s">
        <v>5</v>
      </c>
      <c r="C313" s="126">
        <v>1510836</v>
      </c>
      <c r="D313" s="126">
        <v>1510836</v>
      </c>
    </row>
    <row r="314" spans="1:4" ht="15" customHeight="1" x14ac:dyDescent="0.35">
      <c r="A314" s="124" t="s">
        <v>2071</v>
      </c>
      <c r="B314" s="125" t="s">
        <v>5</v>
      </c>
      <c r="C314" s="126">
        <v>159400</v>
      </c>
      <c r="D314" s="126">
        <v>159400</v>
      </c>
    </row>
    <row r="315" spans="1:4" ht="15" customHeight="1" x14ac:dyDescent="0.35">
      <c r="A315" s="124" t="s">
        <v>88</v>
      </c>
      <c r="B315" s="125" t="s">
        <v>5</v>
      </c>
      <c r="C315" s="126">
        <v>59360</v>
      </c>
      <c r="D315" s="126">
        <v>59360</v>
      </c>
    </row>
    <row r="316" spans="1:4" ht="15" customHeight="1" x14ac:dyDescent="0.35">
      <c r="A316" s="229" t="s">
        <v>4705</v>
      </c>
      <c r="B316" s="128" t="s">
        <v>4629</v>
      </c>
      <c r="C316" s="129">
        <f>SUM(C200:C315)</f>
        <v>196918379</v>
      </c>
      <c r="D316" s="129">
        <f>SUM(D200:D315)</f>
        <v>196918379</v>
      </c>
    </row>
    <row r="317" spans="1:4" ht="15" customHeight="1" x14ac:dyDescent="0.35">
      <c r="A317" s="229"/>
      <c r="B317" s="128"/>
      <c r="C317" s="129"/>
      <c r="D317" s="129"/>
    </row>
    <row r="318" spans="1:4" ht="15" customHeight="1" x14ac:dyDescent="0.35">
      <c r="A318" s="124" t="s">
        <v>126</v>
      </c>
      <c r="B318" s="125" t="s">
        <v>4369</v>
      </c>
      <c r="C318" s="126">
        <v>390080</v>
      </c>
      <c r="D318" s="126">
        <v>390080</v>
      </c>
    </row>
    <row r="319" spans="1:4" ht="15" customHeight="1" x14ac:dyDescent="0.35">
      <c r="A319" s="124" t="s">
        <v>2281</v>
      </c>
      <c r="B319" s="125" t="s">
        <v>4369</v>
      </c>
      <c r="C319" s="126">
        <v>29256</v>
      </c>
      <c r="D319" s="126">
        <v>29256</v>
      </c>
    </row>
    <row r="320" spans="1:4" ht="15" customHeight="1" x14ac:dyDescent="0.35">
      <c r="A320" s="124" t="s">
        <v>2282</v>
      </c>
      <c r="B320" s="125" t="s">
        <v>4369</v>
      </c>
      <c r="C320" s="126">
        <v>399832</v>
      </c>
      <c r="D320" s="126">
        <v>399832</v>
      </c>
    </row>
    <row r="321" spans="1:4" ht="15" customHeight="1" x14ac:dyDescent="0.35">
      <c r="A321" s="124" t="s">
        <v>2290</v>
      </c>
      <c r="B321" s="125" t="s">
        <v>4369</v>
      </c>
      <c r="C321" s="126">
        <v>234048</v>
      </c>
      <c r="D321" s="126">
        <v>234048</v>
      </c>
    </row>
    <row r="322" spans="1:4" ht="15" customHeight="1" x14ac:dyDescent="0.35">
      <c r="A322" s="124" t="s">
        <v>2283</v>
      </c>
      <c r="B322" s="125" t="s">
        <v>4369</v>
      </c>
      <c r="C322" s="126">
        <v>156032</v>
      </c>
      <c r="D322" s="126">
        <v>156032</v>
      </c>
    </row>
    <row r="323" spans="1:4" ht="15" customHeight="1" x14ac:dyDescent="0.35">
      <c r="A323" s="124" t="s">
        <v>2284</v>
      </c>
      <c r="B323" s="125" t="s">
        <v>4369</v>
      </c>
      <c r="C323" s="126">
        <v>448592</v>
      </c>
      <c r="D323" s="126">
        <v>448592</v>
      </c>
    </row>
    <row r="324" spans="1:4" ht="15" customHeight="1" x14ac:dyDescent="0.35">
      <c r="A324" s="124" t="s">
        <v>2285</v>
      </c>
      <c r="B324" s="125" t="s">
        <v>4369</v>
      </c>
      <c r="C324" s="126">
        <v>156032</v>
      </c>
      <c r="D324" s="126">
        <v>156032</v>
      </c>
    </row>
    <row r="325" spans="1:4" ht="15" customHeight="1" x14ac:dyDescent="0.35">
      <c r="A325" s="124" t="s">
        <v>2286</v>
      </c>
      <c r="B325" s="125" t="s">
        <v>4369</v>
      </c>
      <c r="C325" s="126">
        <v>87768</v>
      </c>
      <c r="D325" s="126">
        <v>87768</v>
      </c>
    </row>
    <row r="326" spans="1:4" ht="15" customHeight="1" x14ac:dyDescent="0.35">
      <c r="A326" s="124" t="s">
        <v>132</v>
      </c>
      <c r="B326" s="125" t="s">
        <v>4369</v>
      </c>
      <c r="C326" s="126">
        <v>165784</v>
      </c>
      <c r="D326" s="126">
        <v>165784</v>
      </c>
    </row>
    <row r="327" spans="1:4" ht="15" customHeight="1" x14ac:dyDescent="0.35">
      <c r="A327" s="124" t="s">
        <v>2288</v>
      </c>
      <c r="B327" s="125" t="s">
        <v>4369</v>
      </c>
      <c r="C327" s="126">
        <v>126776</v>
      </c>
      <c r="D327" s="126">
        <v>126776</v>
      </c>
    </row>
    <row r="328" spans="1:4" ht="15" customHeight="1" x14ac:dyDescent="0.35">
      <c r="A328" s="124" t="s">
        <v>136</v>
      </c>
      <c r="B328" s="125" t="s">
        <v>4369</v>
      </c>
      <c r="C328" s="126">
        <v>234048</v>
      </c>
      <c r="D328" s="126">
        <v>234048</v>
      </c>
    </row>
    <row r="329" spans="1:4" ht="15" customHeight="1" x14ac:dyDescent="0.35">
      <c r="A329" s="124" t="s">
        <v>2289</v>
      </c>
      <c r="B329" s="125" t="s">
        <v>4369</v>
      </c>
      <c r="C329" s="126">
        <v>0</v>
      </c>
      <c r="D329" s="126">
        <v>0</v>
      </c>
    </row>
    <row r="330" spans="1:4" ht="15" customHeight="1" x14ac:dyDescent="0.35">
      <c r="A330" s="124" t="s">
        <v>141</v>
      </c>
      <c r="B330" s="125" t="s">
        <v>4369</v>
      </c>
      <c r="C330" s="126">
        <v>165784</v>
      </c>
      <c r="D330" s="126">
        <v>165784</v>
      </c>
    </row>
    <row r="331" spans="1:4" ht="15" customHeight="1" x14ac:dyDescent="0.35">
      <c r="A331" s="124" t="s">
        <v>2291</v>
      </c>
      <c r="B331" s="125" t="s">
        <v>4369</v>
      </c>
      <c r="C331" s="126">
        <v>537855</v>
      </c>
      <c r="D331" s="126">
        <v>537855</v>
      </c>
    </row>
    <row r="332" spans="1:4" ht="15" customHeight="1" x14ac:dyDescent="0.35">
      <c r="A332" s="124" t="s">
        <v>2292</v>
      </c>
      <c r="B332" s="125" t="s">
        <v>4369</v>
      </c>
      <c r="C332" s="126">
        <v>46770</v>
      </c>
      <c r="D332" s="126">
        <v>46770</v>
      </c>
    </row>
    <row r="333" spans="1:4" ht="15" customHeight="1" x14ac:dyDescent="0.35">
      <c r="A333" s="124" t="s">
        <v>2293</v>
      </c>
      <c r="B333" s="125" t="s">
        <v>4369</v>
      </c>
      <c r="C333" s="126">
        <v>159018</v>
      </c>
      <c r="D333" s="126">
        <v>159018</v>
      </c>
    </row>
    <row r="334" spans="1:4" ht="15" customHeight="1" x14ac:dyDescent="0.35">
      <c r="A334" s="124" t="s">
        <v>2294</v>
      </c>
      <c r="B334" s="125" t="s">
        <v>4369</v>
      </c>
      <c r="C334" s="126">
        <v>46770</v>
      </c>
      <c r="D334" s="126">
        <v>46770</v>
      </c>
    </row>
    <row r="335" spans="1:4" ht="15" customHeight="1" x14ac:dyDescent="0.35">
      <c r="A335" s="124" t="s">
        <v>2295</v>
      </c>
      <c r="B335" s="125" t="s">
        <v>4369</v>
      </c>
      <c r="C335" s="126">
        <v>472377</v>
      </c>
      <c r="D335" s="126">
        <v>472377</v>
      </c>
    </row>
    <row r="336" spans="1:4" ht="15" customHeight="1" x14ac:dyDescent="0.35">
      <c r="A336" s="124" t="s">
        <v>2296</v>
      </c>
      <c r="B336" s="125" t="s">
        <v>4369</v>
      </c>
      <c r="C336" s="126">
        <v>130956</v>
      </c>
      <c r="D336" s="126">
        <v>130956</v>
      </c>
    </row>
    <row r="337" spans="1:4" ht="15" customHeight="1" x14ac:dyDescent="0.35">
      <c r="A337" s="124" t="s">
        <v>2297</v>
      </c>
      <c r="B337" s="125" t="s">
        <v>4369</v>
      </c>
      <c r="C337" s="126">
        <v>28062</v>
      </c>
      <c r="D337" s="126">
        <v>28062</v>
      </c>
    </row>
    <row r="338" spans="1:4" ht="15" customHeight="1" x14ac:dyDescent="0.35">
      <c r="A338" s="124" t="s">
        <v>142</v>
      </c>
      <c r="B338" s="125" t="s">
        <v>4369</v>
      </c>
      <c r="C338" s="126">
        <v>346098</v>
      </c>
      <c r="D338" s="126">
        <v>346098</v>
      </c>
    </row>
    <row r="339" spans="1:4" ht="15" customHeight="1" x14ac:dyDescent="0.35">
      <c r="A339" s="124" t="s">
        <v>4370</v>
      </c>
      <c r="B339" s="125" t="s">
        <v>4369</v>
      </c>
      <c r="C339" s="126">
        <v>78016</v>
      </c>
      <c r="D339" s="126">
        <v>78016</v>
      </c>
    </row>
    <row r="340" spans="1:4" ht="15" customHeight="1" x14ac:dyDescent="0.35">
      <c r="A340" s="124" t="s">
        <v>3883</v>
      </c>
      <c r="B340" s="125" t="s">
        <v>4369</v>
      </c>
      <c r="C340" s="126">
        <v>68264</v>
      </c>
      <c r="D340" s="126">
        <v>68264</v>
      </c>
    </row>
    <row r="341" spans="1:4" ht="15" customHeight="1" x14ac:dyDescent="0.35">
      <c r="A341" s="124" t="s">
        <v>4371</v>
      </c>
      <c r="B341" s="125" t="s">
        <v>4369</v>
      </c>
      <c r="C341" s="126">
        <v>32739</v>
      </c>
      <c r="D341" s="126">
        <v>32739</v>
      </c>
    </row>
    <row r="342" spans="1:4" ht="15" customHeight="1" x14ac:dyDescent="0.35">
      <c r="A342" s="124" t="s">
        <v>4372</v>
      </c>
      <c r="B342" s="125" t="s">
        <v>4369</v>
      </c>
      <c r="C342" s="126">
        <v>37416</v>
      </c>
      <c r="D342" s="126">
        <v>37416</v>
      </c>
    </row>
    <row r="343" spans="1:4" ht="15" customHeight="1" x14ac:dyDescent="0.35">
      <c r="A343" s="124" t="s">
        <v>4373</v>
      </c>
      <c r="B343" s="125" t="s">
        <v>4369</v>
      </c>
      <c r="C343" s="126">
        <v>177726</v>
      </c>
      <c r="D343" s="126">
        <v>177726</v>
      </c>
    </row>
    <row r="344" spans="1:4" ht="15" customHeight="1" x14ac:dyDescent="0.35">
      <c r="A344" s="124" t="s">
        <v>4374</v>
      </c>
      <c r="B344" s="125" t="s">
        <v>4369</v>
      </c>
      <c r="C344" s="126">
        <v>78016</v>
      </c>
      <c r="D344" s="126">
        <v>78016</v>
      </c>
    </row>
    <row r="345" spans="1:4" ht="15" customHeight="1" x14ac:dyDescent="0.35">
      <c r="A345" s="124" t="s">
        <v>4375</v>
      </c>
      <c r="B345" s="125" t="s">
        <v>4369</v>
      </c>
      <c r="C345" s="126">
        <v>78016</v>
      </c>
      <c r="D345" s="126">
        <v>78016</v>
      </c>
    </row>
    <row r="346" spans="1:4" ht="15" customHeight="1" x14ac:dyDescent="0.35">
      <c r="A346" s="229" t="s">
        <v>4627</v>
      </c>
      <c r="B346" s="128" t="s">
        <v>4629</v>
      </c>
      <c r="C346" s="129">
        <f>SUM(C318:C345)</f>
        <v>4912131</v>
      </c>
      <c r="D346" s="129">
        <f>SUM(D318:D345)</f>
        <v>4912131</v>
      </c>
    </row>
    <row r="347" spans="1:4" ht="15" customHeight="1" x14ac:dyDescent="0.35">
      <c r="A347" s="230" t="s">
        <v>4634</v>
      </c>
      <c r="B347" s="230" t="s">
        <v>4632</v>
      </c>
      <c r="C347" s="231">
        <f>C346+C316+C198+C10</f>
        <v>236027416</v>
      </c>
      <c r="D347" s="231">
        <f>D346+D316+D198+D10</f>
        <v>236027416</v>
      </c>
    </row>
    <row r="348" spans="1:4" ht="15" customHeight="1" x14ac:dyDescent="0.35">
      <c r="A348" s="230"/>
      <c r="B348" s="230"/>
      <c r="C348" s="231"/>
      <c r="D348" s="231"/>
    </row>
    <row r="349" spans="1:4" ht="15" customHeight="1" x14ac:dyDescent="0.35">
      <c r="A349" s="134" t="s">
        <v>4640</v>
      </c>
      <c r="B349" s="230"/>
      <c r="C349" s="231"/>
      <c r="D349" s="231"/>
    </row>
    <row r="350" spans="1:4" ht="15" customHeight="1" x14ac:dyDescent="0.35">
      <c r="A350" s="125" t="s">
        <v>2433</v>
      </c>
      <c r="B350" s="125" t="s">
        <v>363</v>
      </c>
      <c r="C350" s="126">
        <v>156491</v>
      </c>
      <c r="D350" s="126">
        <v>156491</v>
      </c>
    </row>
    <row r="351" spans="1:4" ht="15" customHeight="1" x14ac:dyDescent="0.35">
      <c r="A351" s="125" t="s">
        <v>2300</v>
      </c>
      <c r="B351" s="125" t="s">
        <v>363</v>
      </c>
      <c r="C351" s="126">
        <v>1186258</v>
      </c>
      <c r="D351" s="126">
        <v>1186258</v>
      </c>
    </row>
    <row r="352" spans="1:4" ht="15" customHeight="1" x14ac:dyDescent="0.35">
      <c r="A352" s="125" t="s">
        <v>2434</v>
      </c>
      <c r="B352" s="125" t="s">
        <v>363</v>
      </c>
      <c r="C352" s="126">
        <v>618288</v>
      </c>
      <c r="D352" s="126">
        <v>618288</v>
      </c>
    </row>
    <row r="353" spans="1:4" ht="15" customHeight="1" x14ac:dyDescent="0.35">
      <c r="A353" s="125" t="s">
        <v>2435</v>
      </c>
      <c r="B353" s="125" t="s">
        <v>363</v>
      </c>
      <c r="C353" s="126">
        <v>211469</v>
      </c>
      <c r="D353" s="126">
        <v>211469</v>
      </c>
    </row>
    <row r="354" spans="1:4" ht="15" customHeight="1" x14ac:dyDescent="0.35">
      <c r="A354" s="125" t="s">
        <v>2436</v>
      </c>
      <c r="B354" s="125" t="s">
        <v>363</v>
      </c>
      <c r="C354" s="126">
        <v>512519</v>
      </c>
      <c r="D354" s="126">
        <v>512519</v>
      </c>
    </row>
    <row r="355" spans="1:4" ht="15" customHeight="1" x14ac:dyDescent="0.35">
      <c r="A355" s="125" t="s">
        <v>2437</v>
      </c>
      <c r="B355" s="125" t="s">
        <v>363</v>
      </c>
      <c r="C355" s="126">
        <v>154572</v>
      </c>
      <c r="D355" s="126">
        <v>154572</v>
      </c>
    </row>
    <row r="356" spans="1:4" ht="15" customHeight="1" x14ac:dyDescent="0.35">
      <c r="A356" s="125" t="s">
        <v>2438</v>
      </c>
      <c r="B356" s="125" t="s">
        <v>363</v>
      </c>
      <c r="C356" s="126">
        <v>521219</v>
      </c>
      <c r="D356" s="126">
        <v>521219</v>
      </c>
    </row>
    <row r="357" spans="1:4" ht="15" customHeight="1" x14ac:dyDescent="0.35">
      <c r="A357" s="125" t="s">
        <v>2439</v>
      </c>
      <c r="B357" s="125" t="s">
        <v>363</v>
      </c>
      <c r="C357" s="126">
        <v>1224106</v>
      </c>
      <c r="D357" s="126">
        <v>1224106</v>
      </c>
    </row>
    <row r="358" spans="1:4" ht="15" customHeight="1" x14ac:dyDescent="0.35">
      <c r="A358" s="125" t="s">
        <v>2440</v>
      </c>
      <c r="B358" s="125" t="s">
        <v>363</v>
      </c>
      <c r="C358" s="126">
        <v>366778</v>
      </c>
      <c r="D358" s="126">
        <v>366778</v>
      </c>
    </row>
    <row r="359" spans="1:4" ht="15" customHeight="1" x14ac:dyDescent="0.35">
      <c r="A359" s="125" t="s">
        <v>2441</v>
      </c>
      <c r="B359" s="125" t="s">
        <v>363</v>
      </c>
      <c r="C359" s="126">
        <v>1061904</v>
      </c>
      <c r="D359" s="126">
        <v>1061904</v>
      </c>
    </row>
    <row r="360" spans="1:4" ht="15" customHeight="1" x14ac:dyDescent="0.35">
      <c r="A360" s="125" t="s">
        <v>2442</v>
      </c>
      <c r="B360" s="125" t="s">
        <v>363</v>
      </c>
      <c r="C360" s="126">
        <v>390352</v>
      </c>
      <c r="D360" s="126">
        <v>390352</v>
      </c>
    </row>
    <row r="361" spans="1:4" ht="15" customHeight="1" x14ac:dyDescent="0.35">
      <c r="A361" s="125" t="s">
        <v>2443</v>
      </c>
      <c r="B361" s="125" t="s">
        <v>363</v>
      </c>
      <c r="C361" s="126">
        <v>181025</v>
      </c>
      <c r="D361" s="126">
        <v>181025</v>
      </c>
    </row>
    <row r="362" spans="1:4" ht="15" customHeight="1" x14ac:dyDescent="0.35">
      <c r="A362" s="125" t="s">
        <v>2444</v>
      </c>
      <c r="B362" s="125" t="s">
        <v>363</v>
      </c>
      <c r="C362" s="126">
        <v>712613</v>
      </c>
      <c r="D362" s="126">
        <v>712613</v>
      </c>
    </row>
    <row r="363" spans="1:4" ht="15" customHeight="1" x14ac:dyDescent="0.35">
      <c r="A363" s="125" t="s">
        <v>2445</v>
      </c>
      <c r="B363" s="125" t="s">
        <v>363</v>
      </c>
      <c r="C363" s="126">
        <v>224832</v>
      </c>
      <c r="D363" s="126">
        <v>224832</v>
      </c>
    </row>
    <row r="364" spans="1:4" ht="15" customHeight="1" x14ac:dyDescent="0.35">
      <c r="A364" s="125" t="s">
        <v>4377</v>
      </c>
      <c r="B364" s="125" t="s">
        <v>363</v>
      </c>
      <c r="C364" s="126">
        <v>348443</v>
      </c>
      <c r="D364" s="126">
        <v>348443</v>
      </c>
    </row>
    <row r="365" spans="1:4" ht="15" customHeight="1" x14ac:dyDescent="0.35">
      <c r="A365" s="125" t="s">
        <v>4378</v>
      </c>
      <c r="B365" s="125" t="s">
        <v>363</v>
      </c>
      <c r="C365" s="126">
        <v>620183</v>
      </c>
      <c r="D365" s="126">
        <v>620183</v>
      </c>
    </row>
    <row r="366" spans="1:4" ht="15" customHeight="1" x14ac:dyDescent="0.35">
      <c r="A366" s="125" t="s">
        <v>2308</v>
      </c>
      <c r="B366" s="125" t="s">
        <v>363</v>
      </c>
      <c r="C366" s="126">
        <v>182676</v>
      </c>
      <c r="D366" s="126">
        <v>182676</v>
      </c>
    </row>
    <row r="367" spans="1:4" ht="15" customHeight="1" x14ac:dyDescent="0.35">
      <c r="A367" s="125" t="s">
        <v>2447</v>
      </c>
      <c r="B367" s="125" t="s">
        <v>363</v>
      </c>
      <c r="C367" s="126">
        <v>206741</v>
      </c>
      <c r="D367" s="126">
        <v>206741</v>
      </c>
    </row>
    <row r="368" spans="1:4" ht="15" customHeight="1" x14ac:dyDescent="0.35">
      <c r="A368" s="125" t="s">
        <v>2448</v>
      </c>
      <c r="B368" s="125" t="s">
        <v>363</v>
      </c>
      <c r="C368" s="126">
        <v>394858</v>
      </c>
      <c r="D368" s="126">
        <v>394858</v>
      </c>
    </row>
    <row r="369" spans="1:4" ht="15" customHeight="1" x14ac:dyDescent="0.35">
      <c r="A369" s="125" t="s">
        <v>383</v>
      </c>
      <c r="B369" s="125" t="s">
        <v>363</v>
      </c>
      <c r="C369" s="126">
        <v>210780</v>
      </c>
      <c r="D369" s="126">
        <v>210780</v>
      </c>
    </row>
    <row r="370" spans="1:4" ht="15" customHeight="1" x14ac:dyDescent="0.35">
      <c r="A370" s="125" t="s">
        <v>2449</v>
      </c>
      <c r="B370" s="125" t="s">
        <v>363</v>
      </c>
      <c r="C370" s="126">
        <v>547047</v>
      </c>
      <c r="D370" s="126">
        <v>547047</v>
      </c>
    </row>
    <row r="371" spans="1:4" ht="15" customHeight="1" x14ac:dyDescent="0.35">
      <c r="A371" s="125" t="s">
        <v>2450</v>
      </c>
      <c r="B371" s="125" t="s">
        <v>363</v>
      </c>
      <c r="C371" s="126">
        <v>491067</v>
      </c>
      <c r="D371" s="126">
        <v>491067</v>
      </c>
    </row>
    <row r="372" spans="1:4" ht="15" customHeight="1" x14ac:dyDescent="0.35">
      <c r="A372" s="125" t="s">
        <v>2451</v>
      </c>
      <c r="B372" s="125" t="s">
        <v>363</v>
      </c>
      <c r="C372" s="126">
        <v>134321</v>
      </c>
      <c r="D372" s="126">
        <v>134321</v>
      </c>
    </row>
    <row r="373" spans="1:4" ht="15" customHeight="1" x14ac:dyDescent="0.35">
      <c r="A373" s="125" t="s">
        <v>2452</v>
      </c>
      <c r="B373" s="125" t="s">
        <v>363</v>
      </c>
      <c r="C373" s="126">
        <v>717341</v>
      </c>
      <c r="D373" s="126">
        <v>717341</v>
      </c>
    </row>
    <row r="374" spans="1:4" ht="15" customHeight="1" x14ac:dyDescent="0.35">
      <c r="A374" s="125" t="s">
        <v>4379</v>
      </c>
      <c r="B374" s="125" t="s">
        <v>363</v>
      </c>
      <c r="C374" s="126">
        <v>281040</v>
      </c>
      <c r="D374" s="126">
        <v>281040</v>
      </c>
    </row>
    <row r="375" spans="1:4" ht="15" customHeight="1" x14ac:dyDescent="0.35">
      <c r="A375" s="125" t="s">
        <v>2453</v>
      </c>
      <c r="B375" s="125" t="s">
        <v>363</v>
      </c>
      <c r="C375" s="126">
        <v>548028</v>
      </c>
      <c r="D375" s="126">
        <v>548028</v>
      </c>
    </row>
    <row r="376" spans="1:4" ht="15" customHeight="1" x14ac:dyDescent="0.35">
      <c r="A376" s="125" t="s">
        <v>2454</v>
      </c>
      <c r="B376" s="125" t="s">
        <v>363</v>
      </c>
      <c r="C376" s="126">
        <v>266723</v>
      </c>
      <c r="D376" s="126">
        <v>266723</v>
      </c>
    </row>
    <row r="377" spans="1:4" ht="15" customHeight="1" x14ac:dyDescent="0.35">
      <c r="A377" s="125" t="s">
        <v>2455</v>
      </c>
      <c r="B377" s="125" t="s">
        <v>363</v>
      </c>
      <c r="C377" s="126">
        <v>351300</v>
      </c>
      <c r="D377" s="126">
        <v>351300</v>
      </c>
    </row>
    <row r="378" spans="1:4" ht="15" customHeight="1" x14ac:dyDescent="0.35">
      <c r="A378" s="125" t="s">
        <v>2456</v>
      </c>
      <c r="B378" s="125" t="s">
        <v>363</v>
      </c>
      <c r="C378" s="126">
        <v>281040</v>
      </c>
      <c r="D378" s="126">
        <v>281040</v>
      </c>
    </row>
    <row r="379" spans="1:4" ht="15" customHeight="1" x14ac:dyDescent="0.35">
      <c r="A379" s="125" t="s">
        <v>2457</v>
      </c>
      <c r="B379" s="125" t="s">
        <v>363</v>
      </c>
      <c r="C379" s="126">
        <v>436349</v>
      </c>
      <c r="D379" s="126">
        <v>436349</v>
      </c>
    </row>
    <row r="380" spans="1:4" ht="15" customHeight="1" x14ac:dyDescent="0.35">
      <c r="A380" s="125" t="s">
        <v>2458</v>
      </c>
      <c r="B380" s="125" t="s">
        <v>363</v>
      </c>
      <c r="C380" s="126">
        <v>155309</v>
      </c>
      <c r="D380" s="126">
        <v>155309</v>
      </c>
    </row>
    <row r="381" spans="1:4" ht="15" customHeight="1" x14ac:dyDescent="0.35">
      <c r="A381" s="125" t="s">
        <v>2459</v>
      </c>
      <c r="B381" s="125" t="s">
        <v>363</v>
      </c>
      <c r="C381" s="126">
        <v>632340</v>
      </c>
      <c r="D381" s="126">
        <v>632340</v>
      </c>
    </row>
    <row r="382" spans="1:4" ht="15" customHeight="1" x14ac:dyDescent="0.35">
      <c r="A382" s="125" t="s">
        <v>2460</v>
      </c>
      <c r="B382" s="125" t="s">
        <v>363</v>
      </c>
      <c r="C382" s="126">
        <v>562080</v>
      </c>
      <c r="D382" s="126">
        <v>562080</v>
      </c>
    </row>
    <row r="383" spans="1:4" ht="15" customHeight="1" x14ac:dyDescent="0.35">
      <c r="A383" s="132" t="s">
        <v>3911</v>
      </c>
      <c r="B383" s="125" t="s">
        <v>363</v>
      </c>
      <c r="C383" s="126">
        <v>266988</v>
      </c>
      <c r="D383" s="126">
        <v>266988</v>
      </c>
    </row>
    <row r="384" spans="1:4" ht="15" customHeight="1" x14ac:dyDescent="0.35">
      <c r="A384" s="125" t="s">
        <v>395</v>
      </c>
      <c r="B384" s="125" t="s">
        <v>363</v>
      </c>
      <c r="C384" s="126">
        <v>421560</v>
      </c>
      <c r="D384" s="126">
        <v>421560</v>
      </c>
    </row>
    <row r="385" spans="1:4" ht="15" customHeight="1" x14ac:dyDescent="0.35">
      <c r="A385" s="125" t="s">
        <v>3630</v>
      </c>
      <c r="B385" s="125" t="s">
        <v>363</v>
      </c>
      <c r="C385" s="126">
        <v>140520</v>
      </c>
      <c r="D385" s="126">
        <v>140520</v>
      </c>
    </row>
    <row r="386" spans="1:4" ht="15" customHeight="1" x14ac:dyDescent="0.35">
      <c r="A386" s="125" t="s">
        <v>2462</v>
      </c>
      <c r="B386" s="125" t="s">
        <v>363</v>
      </c>
      <c r="C386" s="126">
        <v>512519</v>
      </c>
      <c r="D386" s="126">
        <v>512519</v>
      </c>
    </row>
    <row r="387" spans="1:4" ht="15" customHeight="1" x14ac:dyDescent="0.35">
      <c r="A387" s="125" t="s">
        <v>2464</v>
      </c>
      <c r="B387" s="125" t="s">
        <v>363</v>
      </c>
      <c r="C387" s="126">
        <v>593639</v>
      </c>
      <c r="D387" s="126">
        <v>593639</v>
      </c>
    </row>
    <row r="388" spans="1:4" ht="15" customHeight="1" x14ac:dyDescent="0.35">
      <c r="A388" s="125" t="s">
        <v>2415</v>
      </c>
      <c r="B388" s="125" t="s">
        <v>363</v>
      </c>
      <c r="C388" s="126">
        <v>1737027</v>
      </c>
      <c r="D388" s="126">
        <v>1737027</v>
      </c>
    </row>
    <row r="389" spans="1:4" ht="15" customHeight="1" x14ac:dyDescent="0.35">
      <c r="A389" s="125" t="s">
        <v>2465</v>
      </c>
      <c r="B389" s="125" t="s">
        <v>363</v>
      </c>
      <c r="C389" s="126">
        <v>497285</v>
      </c>
      <c r="D389" s="126">
        <v>497285</v>
      </c>
    </row>
    <row r="390" spans="1:4" ht="15" customHeight="1" x14ac:dyDescent="0.35">
      <c r="A390" s="125" t="s">
        <v>2466</v>
      </c>
      <c r="B390" s="125" t="s">
        <v>363</v>
      </c>
      <c r="C390" s="126">
        <v>321545</v>
      </c>
      <c r="D390" s="126">
        <v>321545</v>
      </c>
    </row>
    <row r="391" spans="1:4" ht="15" customHeight="1" x14ac:dyDescent="0.35">
      <c r="A391" s="125" t="s">
        <v>2467</v>
      </c>
      <c r="B391" s="125" t="s">
        <v>363</v>
      </c>
      <c r="C391" s="126">
        <v>183389</v>
      </c>
      <c r="D391" s="126">
        <v>183389</v>
      </c>
    </row>
    <row r="392" spans="1:4" ht="15" customHeight="1" x14ac:dyDescent="0.35">
      <c r="A392" s="125" t="s">
        <v>2469</v>
      </c>
      <c r="B392" s="125" t="s">
        <v>363</v>
      </c>
      <c r="C392" s="126">
        <v>155309</v>
      </c>
      <c r="D392" s="126">
        <v>155309</v>
      </c>
    </row>
    <row r="393" spans="1:4" ht="15" customHeight="1" x14ac:dyDescent="0.35">
      <c r="A393" s="125" t="s">
        <v>2470</v>
      </c>
      <c r="B393" s="125" t="s">
        <v>363</v>
      </c>
      <c r="C393" s="126">
        <v>157673</v>
      </c>
      <c r="D393" s="126">
        <v>157673</v>
      </c>
    </row>
    <row r="394" spans="1:4" ht="15" customHeight="1" x14ac:dyDescent="0.35">
      <c r="A394" s="125" t="s">
        <v>2471</v>
      </c>
      <c r="B394" s="125" t="s">
        <v>363</v>
      </c>
      <c r="C394" s="126">
        <v>212651</v>
      </c>
      <c r="D394" s="126">
        <v>212651</v>
      </c>
    </row>
    <row r="395" spans="1:4" ht="15" customHeight="1" x14ac:dyDescent="0.35">
      <c r="A395" s="125" t="s">
        <v>2326</v>
      </c>
      <c r="B395" s="125" t="s">
        <v>363</v>
      </c>
      <c r="C395" s="126">
        <v>404855</v>
      </c>
      <c r="D395" s="126">
        <v>404855</v>
      </c>
    </row>
    <row r="396" spans="1:4" ht="15" customHeight="1" x14ac:dyDescent="0.35">
      <c r="A396" s="125" t="s">
        <v>2472</v>
      </c>
      <c r="B396" s="125" t="s">
        <v>363</v>
      </c>
      <c r="C396" s="126">
        <v>168624</v>
      </c>
      <c r="D396" s="126">
        <v>168624</v>
      </c>
    </row>
    <row r="397" spans="1:4" ht="15" customHeight="1" x14ac:dyDescent="0.35">
      <c r="A397" s="125" t="s">
        <v>4380</v>
      </c>
      <c r="B397" s="125" t="s">
        <v>363</v>
      </c>
      <c r="C397" s="126">
        <v>421560</v>
      </c>
      <c r="D397" s="126">
        <v>421560</v>
      </c>
    </row>
    <row r="398" spans="1:4" ht="15" customHeight="1" x14ac:dyDescent="0.35">
      <c r="A398" s="125" t="s">
        <v>2473</v>
      </c>
      <c r="B398" s="125" t="s">
        <v>363</v>
      </c>
      <c r="C398" s="126">
        <v>695219</v>
      </c>
      <c r="D398" s="126">
        <v>695219</v>
      </c>
    </row>
    <row r="399" spans="1:4" ht="15" customHeight="1" x14ac:dyDescent="0.35">
      <c r="A399" s="125" t="s">
        <v>2474</v>
      </c>
      <c r="B399" s="125" t="s">
        <v>363</v>
      </c>
      <c r="C399" s="126">
        <v>142552</v>
      </c>
      <c r="D399" s="126">
        <v>142552</v>
      </c>
    </row>
    <row r="400" spans="1:4" ht="15" customHeight="1" x14ac:dyDescent="0.35">
      <c r="A400" s="125" t="s">
        <v>2477</v>
      </c>
      <c r="B400" s="125" t="s">
        <v>363</v>
      </c>
      <c r="C400" s="126">
        <v>211469</v>
      </c>
      <c r="D400" s="126">
        <v>211469</v>
      </c>
    </row>
    <row r="401" spans="1:4" ht="15" customHeight="1" x14ac:dyDescent="0.35">
      <c r="A401" s="125" t="s">
        <v>2478</v>
      </c>
      <c r="B401" s="125" t="s">
        <v>363</v>
      </c>
      <c r="C401" s="126">
        <v>421560</v>
      </c>
      <c r="D401" s="126">
        <v>421560</v>
      </c>
    </row>
    <row r="402" spans="1:4" ht="15" customHeight="1" x14ac:dyDescent="0.35">
      <c r="A402" s="125" t="s">
        <v>2479</v>
      </c>
      <c r="B402" s="125" t="s">
        <v>363</v>
      </c>
      <c r="C402" s="126">
        <v>421560</v>
      </c>
      <c r="D402" s="126">
        <v>421560</v>
      </c>
    </row>
    <row r="403" spans="1:4" ht="15" customHeight="1" x14ac:dyDescent="0.35">
      <c r="A403" s="125" t="s">
        <v>2480</v>
      </c>
      <c r="B403" s="125" t="s">
        <v>363</v>
      </c>
      <c r="C403" s="126">
        <v>161219</v>
      </c>
      <c r="D403" s="126">
        <v>161219</v>
      </c>
    </row>
    <row r="404" spans="1:4" ht="15" customHeight="1" x14ac:dyDescent="0.35">
      <c r="A404" s="125" t="s">
        <v>2481</v>
      </c>
      <c r="B404" s="125" t="s">
        <v>363</v>
      </c>
      <c r="C404" s="126">
        <v>129593</v>
      </c>
      <c r="D404" s="126">
        <v>129593</v>
      </c>
    </row>
    <row r="405" spans="1:4" ht="15" customHeight="1" x14ac:dyDescent="0.35">
      <c r="A405" s="125" t="s">
        <v>4381</v>
      </c>
      <c r="B405" s="125" t="s">
        <v>363</v>
      </c>
      <c r="C405" s="126">
        <v>168624</v>
      </c>
      <c r="D405" s="126">
        <v>168624</v>
      </c>
    </row>
    <row r="406" spans="1:4" ht="15" customHeight="1" x14ac:dyDescent="0.35">
      <c r="A406" s="125" t="s">
        <v>2482</v>
      </c>
      <c r="B406" s="125" t="s">
        <v>363</v>
      </c>
      <c r="C406" s="126">
        <v>130775</v>
      </c>
      <c r="D406" s="126">
        <v>130775</v>
      </c>
    </row>
    <row r="407" spans="1:4" ht="15" customHeight="1" x14ac:dyDescent="0.35">
      <c r="A407" s="125" t="s">
        <v>2483</v>
      </c>
      <c r="B407" s="125" t="s">
        <v>363</v>
      </c>
      <c r="C407" s="126">
        <v>697248</v>
      </c>
      <c r="D407" s="126">
        <v>697248</v>
      </c>
    </row>
    <row r="408" spans="1:4" ht="15" customHeight="1" x14ac:dyDescent="0.35">
      <c r="A408" s="125" t="s">
        <v>2484</v>
      </c>
      <c r="B408" s="125" t="s">
        <v>363</v>
      </c>
      <c r="C408" s="126">
        <v>543389</v>
      </c>
      <c r="D408" s="126">
        <v>543389</v>
      </c>
    </row>
    <row r="409" spans="1:4" ht="15" customHeight="1" x14ac:dyDescent="0.35">
      <c r="A409" s="125" t="s">
        <v>2485</v>
      </c>
      <c r="B409" s="125" t="s">
        <v>363</v>
      </c>
      <c r="C409" s="126">
        <v>156491</v>
      </c>
      <c r="D409" s="126">
        <v>156491</v>
      </c>
    </row>
    <row r="410" spans="1:4" ht="15" customHeight="1" x14ac:dyDescent="0.35">
      <c r="A410" s="125" t="s">
        <v>2486</v>
      </c>
      <c r="B410" s="125" t="s">
        <v>363</v>
      </c>
      <c r="C410" s="126">
        <v>422938</v>
      </c>
      <c r="D410" s="126">
        <v>422938</v>
      </c>
    </row>
    <row r="411" spans="1:4" ht="15" customHeight="1" x14ac:dyDescent="0.35">
      <c r="A411" s="125" t="s">
        <v>2487</v>
      </c>
      <c r="B411" s="125" t="s">
        <v>363</v>
      </c>
      <c r="C411" s="126">
        <v>389621</v>
      </c>
      <c r="D411" s="126">
        <v>389621</v>
      </c>
    </row>
    <row r="412" spans="1:4" ht="15" customHeight="1" x14ac:dyDescent="0.35">
      <c r="A412" s="125" t="s">
        <v>426</v>
      </c>
      <c r="B412" s="125" t="s">
        <v>363</v>
      </c>
      <c r="C412" s="126">
        <v>491820</v>
      </c>
      <c r="D412" s="126">
        <v>491820</v>
      </c>
    </row>
    <row r="413" spans="1:4" ht="15" customHeight="1" x14ac:dyDescent="0.35">
      <c r="A413" s="125" t="s">
        <v>2488</v>
      </c>
      <c r="B413" s="125" t="s">
        <v>363</v>
      </c>
      <c r="C413" s="126">
        <v>155309</v>
      </c>
      <c r="D413" s="126">
        <v>155309</v>
      </c>
    </row>
    <row r="414" spans="1:4" ht="15" customHeight="1" x14ac:dyDescent="0.35">
      <c r="A414" s="125" t="s">
        <v>4382</v>
      </c>
      <c r="B414" s="125" t="s">
        <v>363</v>
      </c>
      <c r="C414" s="126">
        <v>184571</v>
      </c>
      <c r="D414" s="126">
        <v>184571</v>
      </c>
    </row>
    <row r="415" spans="1:4" ht="15" customHeight="1" x14ac:dyDescent="0.35">
      <c r="A415" s="125" t="s">
        <v>4674</v>
      </c>
      <c r="B415" s="125" t="s">
        <v>363</v>
      </c>
      <c r="C415" s="126">
        <v>360000</v>
      </c>
      <c r="D415" s="126">
        <v>360000</v>
      </c>
    </row>
    <row r="416" spans="1:4" ht="15" customHeight="1" x14ac:dyDescent="0.35">
      <c r="A416" s="229" t="s">
        <v>4774</v>
      </c>
      <c r="B416" s="128" t="s">
        <v>4629</v>
      </c>
      <c r="C416" s="129">
        <f>SUM(C350:C415)</f>
        <v>26969194</v>
      </c>
      <c r="D416" s="129">
        <f>SUM(D350:D415)</f>
        <v>26969194</v>
      </c>
    </row>
    <row r="417" spans="1:4" ht="15" customHeight="1" x14ac:dyDescent="0.35">
      <c r="A417" s="229"/>
      <c r="B417" s="128"/>
      <c r="C417" s="129"/>
      <c r="D417" s="129"/>
    </row>
    <row r="418" spans="1:4" ht="15" customHeight="1" x14ac:dyDescent="0.35">
      <c r="A418" s="133" t="s">
        <v>2298</v>
      </c>
      <c r="B418" s="125" t="s">
        <v>428</v>
      </c>
      <c r="C418" s="126">
        <v>1308000</v>
      </c>
      <c r="D418" s="126">
        <v>1308000</v>
      </c>
    </row>
    <row r="419" spans="1:4" ht="15" customHeight="1" x14ac:dyDescent="0.35">
      <c r="A419" s="133" t="s">
        <v>2299</v>
      </c>
      <c r="B419" s="125" t="s">
        <v>428</v>
      </c>
      <c r="C419" s="126">
        <v>1030500</v>
      </c>
      <c r="D419" s="126">
        <v>1030500</v>
      </c>
    </row>
    <row r="420" spans="1:4" ht="15" customHeight="1" x14ac:dyDescent="0.35">
      <c r="A420" s="133" t="s">
        <v>2300</v>
      </c>
      <c r="B420" s="125" t="s">
        <v>428</v>
      </c>
      <c r="C420" s="126">
        <v>1716480</v>
      </c>
      <c r="D420" s="126">
        <v>1716480</v>
      </c>
    </row>
    <row r="421" spans="1:4" ht="15" customHeight="1" x14ac:dyDescent="0.35">
      <c r="A421" s="133" t="s">
        <v>2301</v>
      </c>
      <c r="B421" s="125" t="s">
        <v>428</v>
      </c>
      <c r="C421" s="126">
        <v>3353100</v>
      </c>
      <c r="D421" s="126">
        <v>3353100</v>
      </c>
    </row>
    <row r="422" spans="1:4" ht="15" customHeight="1" x14ac:dyDescent="0.35">
      <c r="A422" s="133" t="s">
        <v>2302</v>
      </c>
      <c r="B422" s="125" t="s">
        <v>428</v>
      </c>
      <c r="C422" s="126">
        <v>163500</v>
      </c>
      <c r="D422" s="126">
        <v>163500</v>
      </c>
    </row>
    <row r="423" spans="1:4" ht="15" customHeight="1" x14ac:dyDescent="0.35">
      <c r="A423" s="133" t="s">
        <v>2304</v>
      </c>
      <c r="B423" s="125" t="s">
        <v>428</v>
      </c>
      <c r="C423" s="126">
        <v>2415600</v>
      </c>
      <c r="D423" s="126">
        <v>2415600</v>
      </c>
    </row>
    <row r="424" spans="1:4" ht="15" customHeight="1" x14ac:dyDescent="0.35">
      <c r="A424" s="133" t="s">
        <v>2305</v>
      </c>
      <c r="B424" s="125" t="s">
        <v>428</v>
      </c>
      <c r="C424" s="126">
        <v>1256100</v>
      </c>
      <c r="D424" s="126">
        <v>1256100</v>
      </c>
    </row>
    <row r="425" spans="1:4" ht="15" customHeight="1" x14ac:dyDescent="0.35">
      <c r="A425" s="133" t="s">
        <v>2306</v>
      </c>
      <c r="B425" s="125" t="s">
        <v>428</v>
      </c>
      <c r="C425" s="126">
        <v>654000</v>
      </c>
      <c r="D425" s="126">
        <v>654000</v>
      </c>
    </row>
    <row r="426" spans="1:4" ht="15" customHeight="1" x14ac:dyDescent="0.35">
      <c r="A426" s="133" t="s">
        <v>2307</v>
      </c>
      <c r="B426" s="125" t="s">
        <v>428</v>
      </c>
      <c r="C426" s="126">
        <v>1001280</v>
      </c>
      <c r="D426" s="126">
        <v>1001280</v>
      </c>
    </row>
    <row r="427" spans="1:4" ht="15" customHeight="1" x14ac:dyDescent="0.35">
      <c r="A427" s="133" t="s">
        <v>2308</v>
      </c>
      <c r="B427" s="125" t="s">
        <v>428</v>
      </c>
      <c r="C427" s="126">
        <v>3187740</v>
      </c>
      <c r="D427" s="126">
        <v>3187740</v>
      </c>
    </row>
    <row r="428" spans="1:4" ht="15" customHeight="1" x14ac:dyDescent="0.35">
      <c r="A428" s="133" t="s">
        <v>2309</v>
      </c>
      <c r="B428" s="125" t="s">
        <v>428</v>
      </c>
      <c r="C428" s="126">
        <v>1014000</v>
      </c>
      <c r="D428" s="126">
        <v>1014000</v>
      </c>
    </row>
    <row r="429" spans="1:4" ht="15" customHeight="1" x14ac:dyDescent="0.35">
      <c r="A429" s="133" t="s">
        <v>383</v>
      </c>
      <c r="B429" s="125" t="s">
        <v>428</v>
      </c>
      <c r="C429" s="126">
        <v>1585350</v>
      </c>
      <c r="D429" s="126">
        <v>1585350</v>
      </c>
    </row>
    <row r="430" spans="1:4" ht="15" customHeight="1" x14ac:dyDescent="0.35">
      <c r="A430" s="133" t="s">
        <v>2310</v>
      </c>
      <c r="B430" s="125" t="s">
        <v>428</v>
      </c>
      <c r="C430" s="126">
        <v>1013700</v>
      </c>
      <c r="D430" s="126">
        <v>1013700</v>
      </c>
    </row>
    <row r="431" spans="1:4" ht="15" customHeight="1" x14ac:dyDescent="0.35">
      <c r="A431" s="133" t="s">
        <v>2311</v>
      </c>
      <c r="B431" s="125" t="s">
        <v>428</v>
      </c>
      <c r="C431" s="126">
        <v>286080</v>
      </c>
      <c r="D431" s="126">
        <v>286080</v>
      </c>
    </row>
    <row r="432" spans="1:4" ht="15" customHeight="1" x14ac:dyDescent="0.35">
      <c r="A432" s="133" t="s">
        <v>438</v>
      </c>
      <c r="B432" s="125" t="s">
        <v>428</v>
      </c>
      <c r="C432" s="126">
        <v>144000</v>
      </c>
      <c r="D432" s="126">
        <v>144000</v>
      </c>
    </row>
    <row r="433" spans="1:4" ht="15" customHeight="1" x14ac:dyDescent="0.35">
      <c r="A433" s="133" t="s">
        <v>439</v>
      </c>
      <c r="B433" s="125" t="s">
        <v>428</v>
      </c>
      <c r="C433" s="126">
        <v>1097400</v>
      </c>
      <c r="D433" s="126">
        <v>1097400</v>
      </c>
    </row>
    <row r="434" spans="1:4" ht="15" customHeight="1" x14ac:dyDescent="0.35">
      <c r="A434" s="133" t="s">
        <v>2402</v>
      </c>
      <c r="B434" s="125" t="s">
        <v>428</v>
      </c>
      <c r="C434" s="126">
        <v>166800</v>
      </c>
      <c r="D434" s="126">
        <v>166800</v>
      </c>
    </row>
    <row r="435" spans="1:4" ht="15" customHeight="1" x14ac:dyDescent="0.35">
      <c r="A435" s="133" t="s">
        <v>2312</v>
      </c>
      <c r="B435" s="125" t="s">
        <v>428</v>
      </c>
      <c r="C435" s="126">
        <v>1989000</v>
      </c>
      <c r="D435" s="126">
        <v>1989000</v>
      </c>
    </row>
    <row r="436" spans="1:4" ht="15" customHeight="1" x14ac:dyDescent="0.35">
      <c r="A436" s="133" t="s">
        <v>2313</v>
      </c>
      <c r="B436" s="125" t="s">
        <v>428</v>
      </c>
      <c r="C436" s="126">
        <v>90000</v>
      </c>
      <c r="D436" s="126">
        <v>90000</v>
      </c>
    </row>
    <row r="437" spans="1:4" ht="15" customHeight="1" x14ac:dyDescent="0.35">
      <c r="A437" s="133" t="s">
        <v>2314</v>
      </c>
      <c r="B437" s="125" t="s">
        <v>428</v>
      </c>
      <c r="C437" s="126">
        <v>2289000</v>
      </c>
      <c r="D437" s="126">
        <v>2289000</v>
      </c>
    </row>
    <row r="438" spans="1:4" ht="15" customHeight="1" x14ac:dyDescent="0.35">
      <c r="A438" s="133" t="s">
        <v>4383</v>
      </c>
      <c r="B438" s="125" t="s">
        <v>428</v>
      </c>
      <c r="C438" s="126">
        <v>1419600</v>
      </c>
      <c r="D438" s="126">
        <v>1419600</v>
      </c>
    </row>
    <row r="439" spans="1:4" ht="15" customHeight="1" x14ac:dyDescent="0.35">
      <c r="A439" s="133" t="s">
        <v>4384</v>
      </c>
      <c r="B439" s="125" t="s">
        <v>428</v>
      </c>
      <c r="C439" s="126">
        <v>3041100</v>
      </c>
      <c r="D439" s="126">
        <v>3041100</v>
      </c>
    </row>
    <row r="440" spans="1:4" ht="15" customHeight="1" x14ac:dyDescent="0.35">
      <c r="A440" s="133" t="s">
        <v>4385</v>
      </c>
      <c r="B440" s="125" t="s">
        <v>428</v>
      </c>
      <c r="C440" s="126">
        <v>1790400</v>
      </c>
      <c r="D440" s="126">
        <v>1790400</v>
      </c>
    </row>
    <row r="441" spans="1:4" ht="15" customHeight="1" x14ac:dyDescent="0.35">
      <c r="A441" s="133" t="s">
        <v>2318</v>
      </c>
      <c r="B441" s="125" t="s">
        <v>428</v>
      </c>
      <c r="C441" s="126">
        <v>858240</v>
      </c>
      <c r="D441" s="126">
        <v>858240</v>
      </c>
    </row>
    <row r="442" spans="1:4" ht="15" customHeight="1" x14ac:dyDescent="0.35">
      <c r="A442" s="133" t="s">
        <v>2319</v>
      </c>
      <c r="B442" s="125" t="s">
        <v>428</v>
      </c>
      <c r="C442" s="126">
        <v>850200</v>
      </c>
      <c r="D442" s="126">
        <v>850200</v>
      </c>
    </row>
    <row r="443" spans="1:4" ht="15" customHeight="1" x14ac:dyDescent="0.35">
      <c r="A443" s="133" t="s">
        <v>2320</v>
      </c>
      <c r="B443" s="125" t="s">
        <v>428</v>
      </c>
      <c r="C443" s="126">
        <v>163500</v>
      </c>
      <c r="D443" s="126">
        <v>163500</v>
      </c>
    </row>
    <row r="444" spans="1:4" ht="15" customHeight="1" x14ac:dyDescent="0.35">
      <c r="A444" s="133" t="s">
        <v>4386</v>
      </c>
      <c r="B444" s="125" t="s">
        <v>428</v>
      </c>
      <c r="C444" s="126">
        <v>1928100</v>
      </c>
      <c r="D444" s="126">
        <v>1928100</v>
      </c>
    </row>
    <row r="445" spans="1:4" ht="15" customHeight="1" x14ac:dyDescent="0.35">
      <c r="A445" s="133" t="s">
        <v>448</v>
      </c>
      <c r="B445" s="125" t="s">
        <v>428</v>
      </c>
      <c r="C445" s="126">
        <v>894900</v>
      </c>
      <c r="D445" s="126">
        <v>894900</v>
      </c>
    </row>
    <row r="446" spans="1:4" ht="15" customHeight="1" x14ac:dyDescent="0.35">
      <c r="A446" s="133" t="s">
        <v>2322</v>
      </c>
      <c r="B446" s="125" t="s">
        <v>428</v>
      </c>
      <c r="C446" s="126">
        <v>2140860</v>
      </c>
      <c r="D446" s="126">
        <v>2140860</v>
      </c>
    </row>
    <row r="447" spans="1:4" ht="15" customHeight="1" x14ac:dyDescent="0.35">
      <c r="A447" s="133" t="s">
        <v>2323</v>
      </c>
      <c r="B447" s="125" t="s">
        <v>428</v>
      </c>
      <c r="C447" s="126">
        <v>65400</v>
      </c>
      <c r="D447" s="126">
        <v>65400</v>
      </c>
    </row>
    <row r="448" spans="1:4" ht="15" customHeight="1" x14ac:dyDescent="0.35">
      <c r="A448" s="133" t="s">
        <v>2324</v>
      </c>
      <c r="B448" s="125" t="s">
        <v>428</v>
      </c>
      <c r="C448" s="126">
        <v>228900</v>
      </c>
      <c r="D448" s="126">
        <v>228900</v>
      </c>
    </row>
    <row r="449" spans="1:4" ht="15" customHeight="1" x14ac:dyDescent="0.35">
      <c r="A449" s="133" t="s">
        <v>452</v>
      </c>
      <c r="B449" s="125" t="s">
        <v>428</v>
      </c>
      <c r="C449" s="126">
        <v>72000</v>
      </c>
      <c r="D449" s="126">
        <v>72000</v>
      </c>
    </row>
    <row r="450" spans="1:4" ht="15" customHeight="1" x14ac:dyDescent="0.35">
      <c r="A450" s="133" t="s">
        <v>2325</v>
      </c>
      <c r="B450" s="125" t="s">
        <v>428</v>
      </c>
      <c r="C450" s="126">
        <v>1349100</v>
      </c>
      <c r="D450" s="126">
        <v>1349100</v>
      </c>
    </row>
    <row r="451" spans="1:4" ht="15" customHeight="1" x14ac:dyDescent="0.35">
      <c r="A451" s="133" t="s">
        <v>2326</v>
      </c>
      <c r="B451" s="125" t="s">
        <v>428</v>
      </c>
      <c r="C451" s="126">
        <v>2717760</v>
      </c>
      <c r="D451" s="126">
        <v>2717760</v>
      </c>
    </row>
    <row r="452" spans="1:4" ht="15" customHeight="1" x14ac:dyDescent="0.35">
      <c r="A452" s="133" t="s">
        <v>558</v>
      </c>
      <c r="B452" s="125" t="s">
        <v>428</v>
      </c>
      <c r="C452" s="126">
        <v>850200</v>
      </c>
      <c r="D452" s="126">
        <v>850200</v>
      </c>
    </row>
    <row r="453" spans="1:4" ht="15" customHeight="1" x14ac:dyDescent="0.35">
      <c r="A453" s="133" t="s">
        <v>2327</v>
      </c>
      <c r="B453" s="125" t="s">
        <v>428</v>
      </c>
      <c r="C453" s="126">
        <v>2046300</v>
      </c>
      <c r="D453" s="126">
        <v>2046300</v>
      </c>
    </row>
    <row r="454" spans="1:4" ht="15" customHeight="1" x14ac:dyDescent="0.35">
      <c r="A454" s="133" t="s">
        <v>2328</v>
      </c>
      <c r="B454" s="125" t="s">
        <v>428</v>
      </c>
      <c r="C454" s="126">
        <v>1046400</v>
      </c>
      <c r="D454" s="126">
        <v>1046400</v>
      </c>
    </row>
    <row r="455" spans="1:4" ht="15" customHeight="1" x14ac:dyDescent="0.35">
      <c r="A455" s="133" t="s">
        <v>2329</v>
      </c>
      <c r="B455" s="125" t="s">
        <v>428</v>
      </c>
      <c r="C455" s="126">
        <v>1932600</v>
      </c>
      <c r="D455" s="126">
        <v>1932600</v>
      </c>
    </row>
    <row r="456" spans="1:4" ht="15" customHeight="1" x14ac:dyDescent="0.35">
      <c r="A456" s="133" t="s">
        <v>2330</v>
      </c>
      <c r="B456" s="125" t="s">
        <v>428</v>
      </c>
      <c r="C456" s="126">
        <v>654000</v>
      </c>
      <c r="D456" s="126">
        <v>654000</v>
      </c>
    </row>
    <row r="457" spans="1:4" ht="15" customHeight="1" x14ac:dyDescent="0.35">
      <c r="A457" s="229" t="s">
        <v>4638</v>
      </c>
      <c r="B457" s="128" t="s">
        <v>4629</v>
      </c>
      <c r="C457" s="129">
        <f>SUM(C418:C456)</f>
        <v>49811190</v>
      </c>
      <c r="D457" s="129">
        <f>SUM(D418:D456)</f>
        <v>49811190</v>
      </c>
    </row>
    <row r="458" spans="1:4" ht="15" customHeight="1" x14ac:dyDescent="0.35">
      <c r="A458" s="229"/>
      <c r="B458" s="128"/>
      <c r="C458" s="129"/>
      <c r="D458" s="129"/>
    </row>
    <row r="459" spans="1:4" ht="15" customHeight="1" x14ac:dyDescent="0.35">
      <c r="A459" s="125" t="s">
        <v>2331</v>
      </c>
      <c r="B459" s="125" t="s">
        <v>460</v>
      </c>
      <c r="C459" s="126">
        <v>412500</v>
      </c>
      <c r="D459" s="126">
        <v>412500</v>
      </c>
    </row>
    <row r="460" spans="1:4" ht="15" customHeight="1" x14ac:dyDescent="0.35">
      <c r="A460" s="125" t="s">
        <v>2332</v>
      </c>
      <c r="B460" s="125" t="s">
        <v>460</v>
      </c>
      <c r="C460" s="126">
        <v>375000</v>
      </c>
      <c r="D460" s="126">
        <v>375000</v>
      </c>
    </row>
    <row r="461" spans="1:4" ht="15" customHeight="1" x14ac:dyDescent="0.35">
      <c r="A461" s="125" t="s">
        <v>2333</v>
      </c>
      <c r="B461" s="125" t="s">
        <v>460</v>
      </c>
      <c r="C461" s="126">
        <v>412500</v>
      </c>
      <c r="D461" s="126">
        <v>412500</v>
      </c>
    </row>
    <row r="462" spans="1:4" ht="15" customHeight="1" x14ac:dyDescent="0.35">
      <c r="A462" s="125" t="s">
        <v>462</v>
      </c>
      <c r="B462" s="125" t="s">
        <v>460</v>
      </c>
      <c r="C462" s="126">
        <v>300000</v>
      </c>
      <c r="D462" s="126">
        <v>300000</v>
      </c>
    </row>
    <row r="463" spans="1:4" ht="15" customHeight="1" x14ac:dyDescent="0.35">
      <c r="A463" s="125" t="s">
        <v>2334</v>
      </c>
      <c r="B463" s="125" t="s">
        <v>460</v>
      </c>
      <c r="C463" s="126">
        <v>562500</v>
      </c>
      <c r="D463" s="126">
        <v>562500</v>
      </c>
    </row>
    <row r="464" spans="1:4" ht="15" customHeight="1" x14ac:dyDescent="0.35">
      <c r="A464" s="125" t="s">
        <v>2335</v>
      </c>
      <c r="B464" s="125" t="s">
        <v>460</v>
      </c>
      <c r="C464" s="126">
        <v>150000</v>
      </c>
      <c r="D464" s="126">
        <v>150000</v>
      </c>
    </row>
    <row r="465" spans="1:4" ht="15" customHeight="1" x14ac:dyDescent="0.35">
      <c r="A465" s="125" t="s">
        <v>4387</v>
      </c>
      <c r="B465" s="125" t="s">
        <v>460</v>
      </c>
      <c r="C465" s="126">
        <v>195000</v>
      </c>
      <c r="D465" s="126">
        <v>195000</v>
      </c>
    </row>
    <row r="466" spans="1:4" ht="15" customHeight="1" x14ac:dyDescent="0.35">
      <c r="A466" s="125" t="s">
        <v>4388</v>
      </c>
      <c r="B466" s="125" t="s">
        <v>460</v>
      </c>
      <c r="C466" s="126">
        <v>487500</v>
      </c>
      <c r="D466" s="126">
        <v>487500</v>
      </c>
    </row>
    <row r="467" spans="1:4" ht="15" customHeight="1" x14ac:dyDescent="0.35">
      <c r="A467" s="125" t="s">
        <v>2338</v>
      </c>
      <c r="B467" s="125" t="s">
        <v>460</v>
      </c>
      <c r="C467" s="126">
        <v>112500</v>
      </c>
      <c r="D467" s="126">
        <v>112500</v>
      </c>
    </row>
    <row r="468" spans="1:4" ht="15" customHeight="1" x14ac:dyDescent="0.35">
      <c r="A468" s="125" t="s">
        <v>2339</v>
      </c>
      <c r="B468" s="125" t="s">
        <v>460</v>
      </c>
      <c r="C468" s="126">
        <v>300000</v>
      </c>
      <c r="D468" s="126">
        <v>300000</v>
      </c>
    </row>
    <row r="469" spans="1:4" ht="15" customHeight="1" x14ac:dyDescent="0.35">
      <c r="A469" s="125" t="s">
        <v>2341</v>
      </c>
      <c r="B469" s="125" t="s">
        <v>460</v>
      </c>
      <c r="C469" s="126">
        <v>712500</v>
      </c>
      <c r="D469" s="126">
        <v>712500</v>
      </c>
    </row>
    <row r="470" spans="1:4" ht="15" customHeight="1" x14ac:dyDescent="0.35">
      <c r="A470" s="125" t="s">
        <v>2342</v>
      </c>
      <c r="B470" s="125" t="s">
        <v>460</v>
      </c>
      <c r="C470" s="126">
        <v>225000</v>
      </c>
      <c r="D470" s="126">
        <v>225000</v>
      </c>
    </row>
    <row r="471" spans="1:4" ht="15" customHeight="1" x14ac:dyDescent="0.35">
      <c r="A471" s="125" t="s">
        <v>2343</v>
      </c>
      <c r="B471" s="125" t="s">
        <v>460</v>
      </c>
      <c r="C471" s="126">
        <v>150000</v>
      </c>
      <c r="D471" s="126">
        <v>150000</v>
      </c>
    </row>
    <row r="472" spans="1:4" ht="15" customHeight="1" x14ac:dyDescent="0.35">
      <c r="A472" s="125" t="s">
        <v>2344</v>
      </c>
      <c r="B472" s="125" t="s">
        <v>460</v>
      </c>
      <c r="C472" s="126">
        <v>150000</v>
      </c>
      <c r="D472" s="126">
        <v>150000</v>
      </c>
    </row>
    <row r="473" spans="1:4" ht="15" customHeight="1" x14ac:dyDescent="0.35">
      <c r="A473" s="125" t="s">
        <v>2345</v>
      </c>
      <c r="B473" s="125" t="s">
        <v>460</v>
      </c>
      <c r="C473" s="126">
        <v>300000</v>
      </c>
      <c r="D473" s="126">
        <v>300000</v>
      </c>
    </row>
    <row r="474" spans="1:4" ht="15" customHeight="1" x14ac:dyDescent="0.35">
      <c r="A474" s="125" t="s">
        <v>474</v>
      </c>
      <c r="B474" s="125" t="s">
        <v>460</v>
      </c>
      <c r="C474" s="126">
        <v>300000</v>
      </c>
      <c r="D474" s="126">
        <v>300000</v>
      </c>
    </row>
    <row r="475" spans="1:4" ht="15" customHeight="1" x14ac:dyDescent="0.35">
      <c r="A475" s="125" t="s">
        <v>2346</v>
      </c>
      <c r="B475" s="125" t="s">
        <v>460</v>
      </c>
      <c r="C475" s="126">
        <v>150000</v>
      </c>
      <c r="D475" s="126">
        <v>150000</v>
      </c>
    </row>
    <row r="476" spans="1:4" ht="15" customHeight="1" x14ac:dyDescent="0.35">
      <c r="A476" s="125" t="s">
        <v>4389</v>
      </c>
      <c r="B476" s="125" t="s">
        <v>460</v>
      </c>
      <c r="C476" s="126">
        <v>327658</v>
      </c>
      <c r="D476" s="126">
        <v>327658</v>
      </c>
    </row>
    <row r="477" spans="1:4" ht="15" customHeight="1" x14ac:dyDescent="0.35">
      <c r="A477" s="125" t="s">
        <v>2348</v>
      </c>
      <c r="B477" s="125" t="s">
        <v>460</v>
      </c>
      <c r="C477" s="126">
        <v>157500</v>
      </c>
      <c r="D477" s="126">
        <v>157500</v>
      </c>
    </row>
    <row r="478" spans="1:4" ht="15" customHeight="1" x14ac:dyDescent="0.35">
      <c r="A478" s="125" t="s">
        <v>2349</v>
      </c>
      <c r="B478" s="125" t="s">
        <v>460</v>
      </c>
      <c r="C478" s="126">
        <v>337500</v>
      </c>
      <c r="D478" s="126">
        <v>337500</v>
      </c>
    </row>
    <row r="479" spans="1:4" ht="15" customHeight="1" x14ac:dyDescent="0.35">
      <c r="A479" s="125" t="s">
        <v>2350</v>
      </c>
      <c r="B479" s="125" t="s">
        <v>460</v>
      </c>
      <c r="C479" s="126">
        <v>225000</v>
      </c>
      <c r="D479" s="126">
        <v>225000</v>
      </c>
    </row>
    <row r="480" spans="1:4" ht="15" customHeight="1" x14ac:dyDescent="0.35">
      <c r="A480" s="125" t="s">
        <v>481</v>
      </c>
      <c r="B480" s="125" t="s">
        <v>460</v>
      </c>
      <c r="C480" s="126">
        <v>232500</v>
      </c>
      <c r="D480" s="126">
        <v>232500</v>
      </c>
    </row>
    <row r="481" spans="1:4" ht="15" customHeight="1" x14ac:dyDescent="0.35">
      <c r="A481" s="125" t="s">
        <v>482</v>
      </c>
      <c r="B481" s="125" t="s">
        <v>460</v>
      </c>
      <c r="C481" s="126">
        <v>300000</v>
      </c>
      <c r="D481" s="126">
        <v>300000</v>
      </c>
    </row>
    <row r="482" spans="1:4" ht="15" customHeight="1" x14ac:dyDescent="0.35">
      <c r="A482" s="125" t="s">
        <v>2351</v>
      </c>
      <c r="B482" s="125" t="s">
        <v>460</v>
      </c>
      <c r="C482" s="126">
        <v>75000</v>
      </c>
      <c r="D482" s="126">
        <v>75000</v>
      </c>
    </row>
    <row r="483" spans="1:4" ht="15" customHeight="1" x14ac:dyDescent="0.35">
      <c r="A483" s="125" t="s">
        <v>2352</v>
      </c>
      <c r="B483" s="125" t="s">
        <v>460</v>
      </c>
      <c r="C483" s="126">
        <v>262500</v>
      </c>
      <c r="D483" s="126">
        <v>262500</v>
      </c>
    </row>
    <row r="484" spans="1:4" ht="15" customHeight="1" x14ac:dyDescent="0.35">
      <c r="A484" s="125" t="s">
        <v>2353</v>
      </c>
      <c r="B484" s="125" t="s">
        <v>460</v>
      </c>
      <c r="C484" s="126">
        <v>262500</v>
      </c>
      <c r="D484" s="126">
        <v>262500</v>
      </c>
    </row>
    <row r="485" spans="1:4" ht="15" customHeight="1" x14ac:dyDescent="0.35">
      <c r="A485" s="125" t="s">
        <v>2354</v>
      </c>
      <c r="B485" s="125" t="s">
        <v>460</v>
      </c>
      <c r="C485" s="126">
        <v>1095000</v>
      </c>
      <c r="D485" s="126">
        <v>1095000</v>
      </c>
    </row>
    <row r="486" spans="1:4" ht="15" customHeight="1" x14ac:dyDescent="0.35">
      <c r="A486" s="125" t="s">
        <v>4390</v>
      </c>
      <c r="B486" s="125" t="s">
        <v>460</v>
      </c>
      <c r="C486" s="126">
        <v>1537500</v>
      </c>
      <c r="D486" s="126">
        <v>1537500</v>
      </c>
    </row>
    <row r="487" spans="1:4" ht="15" customHeight="1" x14ac:dyDescent="0.35">
      <c r="A487" s="125" t="s">
        <v>2356</v>
      </c>
      <c r="B487" s="125" t="s">
        <v>460</v>
      </c>
      <c r="C487" s="126">
        <v>412500</v>
      </c>
      <c r="D487" s="126">
        <v>412500</v>
      </c>
    </row>
    <row r="488" spans="1:4" ht="15" customHeight="1" x14ac:dyDescent="0.35">
      <c r="A488" s="125" t="s">
        <v>2357</v>
      </c>
      <c r="B488" s="125" t="s">
        <v>460</v>
      </c>
      <c r="C488" s="126">
        <v>375000</v>
      </c>
      <c r="D488" s="126">
        <v>375000</v>
      </c>
    </row>
    <row r="489" spans="1:4" ht="15" customHeight="1" x14ac:dyDescent="0.35">
      <c r="A489" s="125" t="s">
        <v>2358</v>
      </c>
      <c r="B489" s="125" t="s">
        <v>460</v>
      </c>
      <c r="C489" s="126">
        <v>337500</v>
      </c>
      <c r="D489" s="126">
        <v>337500</v>
      </c>
    </row>
    <row r="490" spans="1:4" ht="15" customHeight="1" x14ac:dyDescent="0.35">
      <c r="A490" s="125" t="s">
        <v>2359</v>
      </c>
      <c r="B490" s="125" t="s">
        <v>460</v>
      </c>
      <c r="C490" s="126">
        <v>487500</v>
      </c>
      <c r="D490" s="126">
        <v>487500</v>
      </c>
    </row>
    <row r="491" spans="1:4" ht="15" customHeight="1" x14ac:dyDescent="0.35">
      <c r="A491" s="125" t="s">
        <v>492</v>
      </c>
      <c r="B491" s="125" t="s">
        <v>460</v>
      </c>
      <c r="C491" s="126">
        <v>150000</v>
      </c>
      <c r="D491" s="126">
        <v>150000</v>
      </c>
    </row>
    <row r="492" spans="1:4" ht="15" customHeight="1" x14ac:dyDescent="0.35">
      <c r="A492" s="125" t="s">
        <v>2360</v>
      </c>
      <c r="B492" s="125" t="s">
        <v>460</v>
      </c>
      <c r="C492" s="126">
        <v>150000</v>
      </c>
      <c r="D492" s="126">
        <v>150000</v>
      </c>
    </row>
    <row r="493" spans="1:4" ht="15" customHeight="1" x14ac:dyDescent="0.35">
      <c r="A493" s="125" t="s">
        <v>2361</v>
      </c>
      <c r="B493" s="125" t="s">
        <v>460</v>
      </c>
      <c r="C493" s="126">
        <v>337500</v>
      </c>
      <c r="D493" s="126">
        <v>337500</v>
      </c>
    </row>
    <row r="494" spans="1:4" ht="15" customHeight="1" x14ac:dyDescent="0.35">
      <c r="A494" s="125" t="s">
        <v>2362</v>
      </c>
      <c r="B494" s="125" t="s">
        <v>460</v>
      </c>
      <c r="C494" s="126">
        <v>187500</v>
      </c>
      <c r="D494" s="126">
        <v>187500</v>
      </c>
    </row>
    <row r="495" spans="1:4" ht="15" customHeight="1" x14ac:dyDescent="0.35">
      <c r="A495" s="125" t="s">
        <v>2363</v>
      </c>
      <c r="B495" s="125" t="s">
        <v>460</v>
      </c>
      <c r="C495" s="126">
        <v>600000</v>
      </c>
      <c r="D495" s="126">
        <v>600000</v>
      </c>
    </row>
    <row r="496" spans="1:4" ht="15" customHeight="1" x14ac:dyDescent="0.35">
      <c r="A496" s="125" t="s">
        <v>497</v>
      </c>
      <c r="B496" s="125" t="s">
        <v>460</v>
      </c>
      <c r="C496" s="126">
        <v>262500</v>
      </c>
      <c r="D496" s="126">
        <v>262500</v>
      </c>
    </row>
    <row r="497" spans="1:4" ht="15" customHeight="1" x14ac:dyDescent="0.35">
      <c r="A497" s="125" t="s">
        <v>2364</v>
      </c>
      <c r="B497" s="125" t="s">
        <v>460</v>
      </c>
      <c r="C497" s="126">
        <v>187500</v>
      </c>
      <c r="D497" s="126">
        <v>187500</v>
      </c>
    </row>
    <row r="498" spans="1:4" ht="15" customHeight="1" x14ac:dyDescent="0.35">
      <c r="A498" s="125" t="s">
        <v>2365</v>
      </c>
      <c r="B498" s="125" t="s">
        <v>460</v>
      </c>
      <c r="C498" s="126">
        <v>82500</v>
      </c>
      <c r="D498" s="126">
        <v>82500</v>
      </c>
    </row>
    <row r="499" spans="1:4" ht="15" customHeight="1" x14ac:dyDescent="0.35">
      <c r="A499" s="125" t="s">
        <v>2366</v>
      </c>
      <c r="B499" s="125" t="s">
        <v>460</v>
      </c>
      <c r="C499" s="126">
        <v>337500</v>
      </c>
      <c r="D499" s="126">
        <v>337500</v>
      </c>
    </row>
    <row r="500" spans="1:4" ht="15" customHeight="1" x14ac:dyDescent="0.35">
      <c r="A500" s="125" t="s">
        <v>2367</v>
      </c>
      <c r="B500" s="125" t="s">
        <v>460</v>
      </c>
      <c r="C500" s="126">
        <v>187500</v>
      </c>
      <c r="D500" s="126">
        <v>187500</v>
      </c>
    </row>
    <row r="501" spans="1:4" ht="15" customHeight="1" x14ac:dyDescent="0.35">
      <c r="A501" s="125" t="s">
        <v>2368</v>
      </c>
      <c r="B501" s="125" t="s">
        <v>460</v>
      </c>
      <c r="C501" s="126">
        <v>600000</v>
      </c>
      <c r="D501" s="126">
        <v>600000</v>
      </c>
    </row>
    <row r="502" spans="1:4" ht="15" customHeight="1" x14ac:dyDescent="0.35">
      <c r="A502" s="125" t="s">
        <v>2369</v>
      </c>
      <c r="B502" s="125" t="s">
        <v>460</v>
      </c>
      <c r="C502" s="126">
        <v>1575000</v>
      </c>
      <c r="D502" s="126">
        <v>1575000</v>
      </c>
    </row>
    <row r="503" spans="1:4" ht="15" customHeight="1" x14ac:dyDescent="0.35">
      <c r="A503" s="125" t="s">
        <v>2370</v>
      </c>
      <c r="B503" s="125" t="s">
        <v>460</v>
      </c>
      <c r="C503" s="126">
        <v>1162500</v>
      </c>
      <c r="D503" s="126">
        <v>1162500</v>
      </c>
    </row>
    <row r="504" spans="1:4" ht="15" customHeight="1" x14ac:dyDescent="0.35">
      <c r="A504" s="125" t="s">
        <v>2371</v>
      </c>
      <c r="B504" s="125" t="s">
        <v>460</v>
      </c>
      <c r="C504" s="126">
        <v>825000</v>
      </c>
      <c r="D504" s="126">
        <v>825000</v>
      </c>
    </row>
    <row r="505" spans="1:4" ht="15" customHeight="1" x14ac:dyDescent="0.35">
      <c r="A505" s="125" t="s">
        <v>2372</v>
      </c>
      <c r="B505" s="125" t="s">
        <v>460</v>
      </c>
      <c r="C505" s="126">
        <v>675000</v>
      </c>
      <c r="D505" s="126">
        <v>675000</v>
      </c>
    </row>
    <row r="506" spans="1:4" ht="15" customHeight="1" x14ac:dyDescent="0.35">
      <c r="A506" s="125" t="s">
        <v>2373</v>
      </c>
      <c r="B506" s="125" t="s">
        <v>460</v>
      </c>
      <c r="C506" s="126">
        <v>262500</v>
      </c>
      <c r="D506" s="126">
        <v>262500</v>
      </c>
    </row>
    <row r="507" spans="1:4" ht="15" customHeight="1" x14ac:dyDescent="0.35">
      <c r="A507" s="125" t="s">
        <v>2374</v>
      </c>
      <c r="B507" s="125" t="s">
        <v>460</v>
      </c>
      <c r="C507" s="126">
        <v>337500</v>
      </c>
      <c r="D507" s="126">
        <v>337500</v>
      </c>
    </row>
    <row r="508" spans="1:4" ht="15" customHeight="1" x14ac:dyDescent="0.35">
      <c r="A508" s="128" t="s">
        <v>4637</v>
      </c>
      <c r="B508" s="128" t="s">
        <v>2375</v>
      </c>
      <c r="C508" s="129">
        <f>SUM(C459:C507)</f>
        <v>19640158</v>
      </c>
      <c r="D508" s="129">
        <f>SUM(D459:D507)</f>
        <v>19640158</v>
      </c>
    </row>
    <row r="509" spans="1:4" ht="15" customHeight="1" x14ac:dyDescent="0.35">
      <c r="A509" s="128"/>
      <c r="B509" s="128"/>
      <c r="C509" s="129"/>
      <c r="D509" s="129"/>
    </row>
    <row r="510" spans="1:4" ht="102" customHeight="1" x14ac:dyDescent="0.35">
      <c r="A510" s="125" t="s">
        <v>2377</v>
      </c>
      <c r="B510" s="195" t="s">
        <v>4732</v>
      </c>
      <c r="C510" s="126">
        <v>444612</v>
      </c>
      <c r="D510" s="126">
        <v>444612</v>
      </c>
    </row>
    <row r="511" spans="1:4" ht="90.75" customHeight="1" x14ac:dyDescent="0.35">
      <c r="A511" s="125" t="s">
        <v>2379</v>
      </c>
      <c r="B511" s="195" t="s">
        <v>4733</v>
      </c>
      <c r="C511" s="126">
        <v>1091688</v>
      </c>
      <c r="D511" s="126">
        <v>1091688</v>
      </c>
    </row>
    <row r="512" spans="1:4" ht="117" customHeight="1" x14ac:dyDescent="0.35">
      <c r="A512" s="125" t="s">
        <v>2380</v>
      </c>
      <c r="B512" s="195" t="s">
        <v>4733</v>
      </c>
      <c r="C512" s="126">
        <v>889309</v>
      </c>
      <c r="D512" s="126">
        <v>889309</v>
      </c>
    </row>
    <row r="513" spans="1:4" ht="115.5" customHeight="1" x14ac:dyDescent="0.35">
      <c r="A513" s="125" t="s">
        <v>2335</v>
      </c>
      <c r="B513" s="195" t="s">
        <v>4733</v>
      </c>
      <c r="C513" s="126">
        <v>469273</v>
      </c>
      <c r="D513" s="126">
        <v>469273</v>
      </c>
    </row>
    <row r="514" spans="1:4" ht="78.75" customHeight="1" x14ac:dyDescent="0.35">
      <c r="A514" s="125" t="s">
        <v>4387</v>
      </c>
      <c r="B514" s="195" t="s">
        <v>4733</v>
      </c>
      <c r="C514" s="126">
        <v>340421</v>
      </c>
      <c r="D514" s="126">
        <v>340421</v>
      </c>
    </row>
    <row r="515" spans="1:4" ht="128.25" customHeight="1" x14ac:dyDescent="0.35">
      <c r="A515" s="125" t="s">
        <v>2381</v>
      </c>
      <c r="B515" s="195" t="s">
        <v>4733</v>
      </c>
      <c r="C515" s="126">
        <v>1152610</v>
      </c>
      <c r="D515" s="126">
        <v>1152610</v>
      </c>
    </row>
    <row r="516" spans="1:4" ht="112.5" customHeight="1" x14ac:dyDescent="0.35">
      <c r="A516" s="125" t="s">
        <v>2382</v>
      </c>
      <c r="B516" s="195" t="s">
        <v>4733</v>
      </c>
      <c r="C516" s="126">
        <v>2023972</v>
      </c>
      <c r="D516" s="126">
        <v>2023972</v>
      </c>
    </row>
    <row r="517" spans="1:4" ht="126.75" customHeight="1" x14ac:dyDescent="0.35">
      <c r="A517" s="125" t="s">
        <v>2383</v>
      </c>
      <c r="B517" s="195" t="s">
        <v>4733</v>
      </c>
      <c r="C517" s="126">
        <v>7920278</v>
      </c>
      <c r="D517" s="126">
        <v>7920278</v>
      </c>
    </row>
    <row r="518" spans="1:4" ht="116.25" customHeight="1" x14ac:dyDescent="0.35">
      <c r="A518" s="125" t="s">
        <v>2384</v>
      </c>
      <c r="B518" s="195" t="s">
        <v>4733</v>
      </c>
      <c r="C518" s="126">
        <v>4373784</v>
      </c>
      <c r="D518" s="126">
        <v>4373784</v>
      </c>
    </row>
    <row r="519" spans="1:4" ht="122.25" customHeight="1" x14ac:dyDescent="0.35">
      <c r="A519" s="125" t="s">
        <v>2385</v>
      </c>
      <c r="B519" s="195" t="s">
        <v>4733</v>
      </c>
      <c r="C519" s="126">
        <v>1577055</v>
      </c>
      <c r="D519" s="126">
        <v>1577055</v>
      </c>
    </row>
    <row r="520" spans="1:4" ht="104.25" customHeight="1" x14ac:dyDescent="0.35">
      <c r="A520" s="125" t="s">
        <v>2386</v>
      </c>
      <c r="B520" s="195" t="s">
        <v>4732</v>
      </c>
      <c r="C520" s="126">
        <v>422476</v>
      </c>
      <c r="D520" s="126">
        <v>422476</v>
      </c>
    </row>
    <row r="521" spans="1:4" ht="108" customHeight="1" x14ac:dyDescent="0.35">
      <c r="A521" s="125" t="s">
        <v>4391</v>
      </c>
      <c r="B521" s="195" t="s">
        <v>4733</v>
      </c>
      <c r="C521" s="126">
        <v>1033388</v>
      </c>
      <c r="D521" s="126">
        <v>1033388</v>
      </c>
    </row>
    <row r="522" spans="1:4" ht="105.75" customHeight="1" x14ac:dyDescent="0.35">
      <c r="A522" s="125" t="s">
        <v>2388</v>
      </c>
      <c r="B522" s="195" t="s">
        <v>4733</v>
      </c>
      <c r="C522" s="126">
        <v>479989</v>
      </c>
      <c r="D522" s="126">
        <v>479989</v>
      </c>
    </row>
    <row r="523" spans="1:4" ht="120" customHeight="1" x14ac:dyDescent="0.35">
      <c r="A523" s="125" t="s">
        <v>2389</v>
      </c>
      <c r="B523" s="195" t="s">
        <v>4733</v>
      </c>
      <c r="C523" s="126">
        <v>306706</v>
      </c>
      <c r="D523" s="126">
        <v>306706</v>
      </c>
    </row>
    <row r="524" spans="1:4" ht="105" customHeight="1" x14ac:dyDescent="0.35">
      <c r="A524" s="125" t="s">
        <v>2390</v>
      </c>
      <c r="B524" s="195" t="s">
        <v>4733</v>
      </c>
      <c r="C524" s="126">
        <v>1187471</v>
      </c>
      <c r="D524" s="126">
        <v>1187471</v>
      </c>
    </row>
    <row r="525" spans="1:4" ht="105" customHeight="1" x14ac:dyDescent="0.35">
      <c r="A525" s="125" t="s">
        <v>528</v>
      </c>
      <c r="B525" s="195" t="s">
        <v>4733</v>
      </c>
      <c r="C525" s="126">
        <v>1892830</v>
      </c>
      <c r="D525" s="126">
        <v>1892830</v>
      </c>
    </row>
    <row r="526" spans="1:4" ht="108.75" customHeight="1" x14ac:dyDescent="0.35">
      <c r="A526" s="125" t="s">
        <v>2391</v>
      </c>
      <c r="B526" s="195" t="s">
        <v>4733</v>
      </c>
      <c r="C526" s="126">
        <v>265303</v>
      </c>
      <c r="D526" s="126">
        <v>265303</v>
      </c>
    </row>
    <row r="527" spans="1:4" ht="107.25" customHeight="1" x14ac:dyDescent="0.35">
      <c r="A527" s="125" t="s">
        <v>2392</v>
      </c>
      <c r="B527" s="195" t="s">
        <v>4733</v>
      </c>
      <c r="C527" s="126">
        <v>299382</v>
      </c>
      <c r="D527" s="126">
        <v>299382</v>
      </c>
    </row>
    <row r="528" spans="1:4" ht="113.25" customHeight="1" x14ac:dyDescent="0.35">
      <c r="A528" s="125" t="s">
        <v>2393</v>
      </c>
      <c r="B528" s="195" t="s">
        <v>4732</v>
      </c>
      <c r="C528" s="126">
        <v>355331</v>
      </c>
      <c r="D528" s="126">
        <v>355331</v>
      </c>
    </row>
    <row r="529" spans="1:4" ht="122.25" customHeight="1" x14ac:dyDescent="0.35">
      <c r="A529" s="125" t="s">
        <v>532</v>
      </c>
      <c r="B529" s="195" t="s">
        <v>4732</v>
      </c>
      <c r="C529" s="126">
        <v>444056</v>
      </c>
      <c r="D529" s="126">
        <v>444056</v>
      </c>
    </row>
    <row r="530" spans="1:4" ht="102.75" customHeight="1" x14ac:dyDescent="0.35">
      <c r="A530" s="125" t="s">
        <v>2394</v>
      </c>
      <c r="B530" s="195" t="s">
        <v>4732</v>
      </c>
      <c r="C530" s="126">
        <v>734800</v>
      </c>
      <c r="D530" s="126">
        <v>734800</v>
      </c>
    </row>
    <row r="531" spans="1:4" ht="120.75" customHeight="1" x14ac:dyDescent="0.35">
      <c r="A531" s="125" t="s">
        <v>533</v>
      </c>
      <c r="B531" s="195" t="s">
        <v>4733</v>
      </c>
      <c r="C531" s="126">
        <v>615802</v>
      </c>
      <c r="D531" s="126">
        <v>615802</v>
      </c>
    </row>
    <row r="532" spans="1:4" ht="109.5" customHeight="1" x14ac:dyDescent="0.35">
      <c r="A532" s="125" t="s">
        <v>2395</v>
      </c>
      <c r="B532" s="195" t="s">
        <v>4733</v>
      </c>
      <c r="C532" s="126">
        <v>799692</v>
      </c>
      <c r="D532" s="126">
        <v>799692</v>
      </c>
    </row>
    <row r="533" spans="1:4" ht="129" customHeight="1" x14ac:dyDescent="0.35">
      <c r="A533" s="125" t="s">
        <v>2396</v>
      </c>
      <c r="B533" s="195" t="s">
        <v>4733</v>
      </c>
      <c r="C533" s="126">
        <v>713290</v>
      </c>
      <c r="D533" s="126">
        <v>713290</v>
      </c>
    </row>
    <row r="534" spans="1:4" ht="114.75" customHeight="1" x14ac:dyDescent="0.35">
      <c r="A534" s="125" t="s">
        <v>2397</v>
      </c>
      <c r="B534" s="195" t="s">
        <v>4733</v>
      </c>
      <c r="C534" s="126">
        <v>645316</v>
      </c>
      <c r="D534" s="126">
        <v>645316</v>
      </c>
    </row>
    <row r="535" spans="1:4" ht="114" customHeight="1" x14ac:dyDescent="0.35">
      <c r="A535" s="125" t="s">
        <v>2398</v>
      </c>
      <c r="B535" s="195" t="s">
        <v>4733</v>
      </c>
      <c r="C535" s="126">
        <v>704791</v>
      </c>
      <c r="D535" s="126">
        <v>704791</v>
      </c>
    </row>
    <row r="536" spans="1:4" ht="126" customHeight="1" x14ac:dyDescent="0.35">
      <c r="A536" s="125" t="s">
        <v>2399</v>
      </c>
      <c r="B536" s="195" t="s">
        <v>4733</v>
      </c>
      <c r="C536" s="126">
        <v>1753760</v>
      </c>
      <c r="D536" s="126">
        <v>1753760</v>
      </c>
    </row>
    <row r="537" spans="1:4" ht="128.25" customHeight="1" x14ac:dyDescent="0.35">
      <c r="A537" s="125" t="s">
        <v>2400</v>
      </c>
      <c r="B537" s="195" t="s">
        <v>4733</v>
      </c>
      <c r="C537" s="126">
        <v>406094</v>
      </c>
      <c r="D537" s="126">
        <v>406094</v>
      </c>
    </row>
    <row r="538" spans="1:4" ht="102" customHeight="1" x14ac:dyDescent="0.35">
      <c r="A538" s="125" t="s">
        <v>2401</v>
      </c>
      <c r="B538" s="195" t="s">
        <v>4733</v>
      </c>
      <c r="C538" s="126">
        <v>874859</v>
      </c>
      <c r="D538" s="126">
        <v>874859</v>
      </c>
    </row>
    <row r="539" spans="1:4" ht="107.25" customHeight="1" x14ac:dyDescent="0.35">
      <c r="A539" s="125" t="s">
        <v>4392</v>
      </c>
      <c r="B539" s="195" t="s">
        <v>4733</v>
      </c>
      <c r="C539" s="126">
        <v>697215</v>
      </c>
      <c r="D539" s="126">
        <v>697215</v>
      </c>
    </row>
    <row r="540" spans="1:4" ht="117" customHeight="1" x14ac:dyDescent="0.35">
      <c r="A540" s="125" t="s">
        <v>2403</v>
      </c>
      <c r="B540" s="195" t="s">
        <v>4732</v>
      </c>
      <c r="C540" s="126">
        <v>444891</v>
      </c>
      <c r="D540" s="126">
        <v>444891</v>
      </c>
    </row>
    <row r="541" spans="1:4" ht="105.75" customHeight="1" x14ac:dyDescent="0.35">
      <c r="A541" s="125" t="s">
        <v>540</v>
      </c>
      <c r="B541" s="195" t="s">
        <v>4732</v>
      </c>
      <c r="C541" s="126">
        <v>614300</v>
      </c>
      <c r="D541" s="126">
        <v>614300</v>
      </c>
    </row>
    <row r="542" spans="1:4" ht="15" customHeight="1" x14ac:dyDescent="0.35">
      <c r="A542" s="233" t="s">
        <v>4393</v>
      </c>
      <c r="B542" s="125" t="s">
        <v>512</v>
      </c>
      <c r="C542" s="126">
        <v>437221</v>
      </c>
      <c r="D542" s="126">
        <v>437221</v>
      </c>
    </row>
    <row r="543" spans="1:4" ht="115.5" customHeight="1" x14ac:dyDescent="0.35">
      <c r="A543" s="125" t="s">
        <v>2405</v>
      </c>
      <c r="B543" s="195" t="s">
        <v>4733</v>
      </c>
      <c r="C543" s="126">
        <v>646769</v>
      </c>
      <c r="D543" s="126">
        <v>646769</v>
      </c>
    </row>
    <row r="544" spans="1:4" ht="119.25" customHeight="1" x14ac:dyDescent="0.35">
      <c r="A544" s="125" t="s">
        <v>4394</v>
      </c>
      <c r="B544" s="195" t="s">
        <v>4733</v>
      </c>
      <c r="C544" s="126">
        <v>424586</v>
      </c>
      <c r="D544" s="126">
        <v>424586</v>
      </c>
    </row>
    <row r="545" spans="1:4" ht="99" customHeight="1" x14ac:dyDescent="0.35">
      <c r="A545" s="125" t="s">
        <v>2407</v>
      </c>
      <c r="B545" s="195" t="s">
        <v>4732</v>
      </c>
      <c r="C545" s="126">
        <v>300600</v>
      </c>
      <c r="D545" s="126">
        <v>300600</v>
      </c>
    </row>
    <row r="546" spans="1:4" ht="112.5" customHeight="1" x14ac:dyDescent="0.35">
      <c r="A546" s="125" t="s">
        <v>546</v>
      </c>
      <c r="B546" s="195" t="s">
        <v>4733</v>
      </c>
      <c r="C546" s="126">
        <v>1433478</v>
      </c>
      <c r="D546" s="126">
        <v>1433478</v>
      </c>
    </row>
    <row r="547" spans="1:4" ht="104.25" customHeight="1" x14ac:dyDescent="0.35">
      <c r="A547" s="125" t="s">
        <v>2409</v>
      </c>
      <c r="B547" s="195" t="s">
        <v>4733</v>
      </c>
      <c r="C547" s="126">
        <v>616702</v>
      </c>
      <c r="D547" s="126">
        <v>616702</v>
      </c>
    </row>
    <row r="548" spans="1:4" ht="108" customHeight="1" x14ac:dyDescent="0.35">
      <c r="A548" s="125" t="s">
        <v>2410</v>
      </c>
      <c r="B548" s="195" t="s">
        <v>4733</v>
      </c>
      <c r="C548" s="126">
        <v>3093641</v>
      </c>
      <c r="D548" s="126">
        <v>3093641</v>
      </c>
    </row>
    <row r="549" spans="1:4" ht="111" customHeight="1" x14ac:dyDescent="0.35">
      <c r="A549" s="125" t="s">
        <v>2411</v>
      </c>
      <c r="B549" s="195" t="s">
        <v>4733</v>
      </c>
      <c r="C549" s="126">
        <v>932304</v>
      </c>
      <c r="D549" s="126">
        <v>932304</v>
      </c>
    </row>
    <row r="550" spans="1:4" ht="115.5" customHeight="1" x14ac:dyDescent="0.35">
      <c r="A550" s="125" t="s">
        <v>2412</v>
      </c>
      <c r="B550" s="195" t="s">
        <v>4733</v>
      </c>
      <c r="C550" s="126">
        <v>680842</v>
      </c>
      <c r="D550" s="126">
        <v>680842</v>
      </c>
    </row>
    <row r="551" spans="1:4" ht="111" customHeight="1" x14ac:dyDescent="0.35">
      <c r="A551" s="125" t="s">
        <v>550</v>
      </c>
      <c r="B551" s="195" t="s">
        <v>4733</v>
      </c>
      <c r="C551" s="126">
        <v>324741</v>
      </c>
      <c r="D551" s="126">
        <v>324741</v>
      </c>
    </row>
    <row r="552" spans="1:4" ht="101.25" customHeight="1" x14ac:dyDescent="0.35">
      <c r="A552" s="125" t="s">
        <v>2414</v>
      </c>
      <c r="B552" s="195" t="s">
        <v>4733</v>
      </c>
      <c r="C552" s="126">
        <v>505526</v>
      </c>
      <c r="D552" s="126">
        <v>505526</v>
      </c>
    </row>
    <row r="553" spans="1:4" ht="107.25" customHeight="1" x14ac:dyDescent="0.35">
      <c r="A553" s="125" t="s">
        <v>2415</v>
      </c>
      <c r="B553" s="195" t="s">
        <v>4733</v>
      </c>
      <c r="C553" s="126">
        <v>815947</v>
      </c>
      <c r="D553" s="126">
        <v>815947</v>
      </c>
    </row>
    <row r="554" spans="1:4" ht="120" customHeight="1" x14ac:dyDescent="0.35">
      <c r="A554" s="125" t="s">
        <v>401</v>
      </c>
      <c r="B554" s="195" t="s">
        <v>4733</v>
      </c>
      <c r="C554" s="126">
        <v>998270</v>
      </c>
      <c r="D554" s="126">
        <v>998270</v>
      </c>
    </row>
    <row r="555" spans="1:4" ht="126" customHeight="1" x14ac:dyDescent="0.35">
      <c r="A555" s="125" t="s">
        <v>554</v>
      </c>
      <c r="B555" s="195" t="s">
        <v>4733</v>
      </c>
      <c r="C555" s="126">
        <v>475526</v>
      </c>
      <c r="D555" s="126">
        <v>475526</v>
      </c>
    </row>
    <row r="556" spans="1:4" ht="107.25" customHeight="1" x14ac:dyDescent="0.35">
      <c r="A556" s="125" t="s">
        <v>2416</v>
      </c>
      <c r="B556" s="195" t="s">
        <v>4733</v>
      </c>
      <c r="C556" s="126">
        <v>912751</v>
      </c>
      <c r="D556" s="126">
        <v>912751</v>
      </c>
    </row>
    <row r="557" spans="1:4" ht="105.75" customHeight="1" x14ac:dyDescent="0.35">
      <c r="A557" s="125" t="s">
        <v>2417</v>
      </c>
      <c r="B557" s="195" t="s">
        <v>4733</v>
      </c>
      <c r="C557" s="126">
        <v>751656</v>
      </c>
      <c r="D557" s="126">
        <v>751656</v>
      </c>
    </row>
    <row r="558" spans="1:4" ht="110.25" customHeight="1" x14ac:dyDescent="0.35">
      <c r="A558" s="125" t="s">
        <v>2419</v>
      </c>
      <c r="B558" s="195" t="s">
        <v>4733</v>
      </c>
      <c r="C558" s="126">
        <v>721256</v>
      </c>
      <c r="D558" s="126">
        <v>721256</v>
      </c>
    </row>
    <row r="559" spans="1:4" ht="113.25" customHeight="1" x14ac:dyDescent="0.35">
      <c r="A559" s="125" t="s">
        <v>4395</v>
      </c>
      <c r="B559" s="195" t="s">
        <v>4732</v>
      </c>
      <c r="C559" s="126">
        <v>503420</v>
      </c>
      <c r="D559" s="126">
        <v>503420</v>
      </c>
    </row>
    <row r="560" spans="1:4" ht="106.5" customHeight="1" x14ac:dyDescent="0.35">
      <c r="A560" s="125" t="s">
        <v>560</v>
      </c>
      <c r="B560" s="195" t="s">
        <v>4732</v>
      </c>
      <c r="C560" s="126">
        <v>421000</v>
      </c>
      <c r="D560" s="126">
        <v>421000</v>
      </c>
    </row>
    <row r="561" spans="1:4" ht="123.75" customHeight="1" x14ac:dyDescent="0.35">
      <c r="A561" s="125" t="s">
        <v>2422</v>
      </c>
      <c r="B561" s="195" t="s">
        <v>4732</v>
      </c>
      <c r="C561" s="126">
        <v>725200</v>
      </c>
      <c r="D561" s="126">
        <v>725200</v>
      </c>
    </row>
    <row r="562" spans="1:4" ht="81.75" customHeight="1" x14ac:dyDescent="0.35">
      <c r="A562" s="125" t="s">
        <v>2423</v>
      </c>
      <c r="B562" s="195" t="s">
        <v>4733</v>
      </c>
      <c r="C562" s="126">
        <v>1165215</v>
      </c>
      <c r="D562" s="126">
        <v>1165215</v>
      </c>
    </row>
    <row r="563" spans="1:4" ht="105" customHeight="1" x14ac:dyDescent="0.35">
      <c r="A563" s="125" t="s">
        <v>2424</v>
      </c>
      <c r="B563" s="195" t="s">
        <v>4732</v>
      </c>
      <c r="C563" s="126">
        <v>383641</v>
      </c>
      <c r="D563" s="126">
        <v>383641</v>
      </c>
    </row>
    <row r="564" spans="1:4" ht="99.75" customHeight="1" x14ac:dyDescent="0.35">
      <c r="A564" s="125" t="s">
        <v>4396</v>
      </c>
      <c r="B564" s="195" t="s">
        <v>4733</v>
      </c>
      <c r="C564" s="126">
        <v>1226578</v>
      </c>
      <c r="D564" s="126">
        <v>1226578</v>
      </c>
    </row>
    <row r="565" spans="1:4" ht="115.5" customHeight="1" x14ac:dyDescent="0.35">
      <c r="A565" s="125" t="s">
        <v>2426</v>
      </c>
      <c r="B565" s="195" t="s">
        <v>4733</v>
      </c>
      <c r="C565" s="126">
        <v>772290</v>
      </c>
      <c r="D565" s="126">
        <v>772290</v>
      </c>
    </row>
    <row r="566" spans="1:4" ht="122.25" customHeight="1" x14ac:dyDescent="0.35">
      <c r="A566" s="125" t="s">
        <v>2428</v>
      </c>
      <c r="B566" s="195" t="s">
        <v>4733</v>
      </c>
      <c r="C566" s="126">
        <v>2388342</v>
      </c>
      <c r="D566" s="126">
        <v>2388342</v>
      </c>
    </row>
    <row r="567" spans="1:4" ht="123" customHeight="1" x14ac:dyDescent="0.35">
      <c r="A567" s="125" t="s">
        <v>2429</v>
      </c>
      <c r="B567" s="195" t="s">
        <v>4733</v>
      </c>
      <c r="C567" s="126">
        <v>832171</v>
      </c>
      <c r="D567" s="126">
        <v>832171</v>
      </c>
    </row>
    <row r="568" spans="1:4" ht="118.5" customHeight="1" x14ac:dyDescent="0.35">
      <c r="A568" s="125" t="s">
        <v>2430</v>
      </c>
      <c r="B568" s="195" t="s">
        <v>4732</v>
      </c>
      <c r="C568" s="126">
        <v>714748</v>
      </c>
      <c r="D568" s="126">
        <v>714748</v>
      </c>
    </row>
    <row r="569" spans="1:4" ht="105" customHeight="1" x14ac:dyDescent="0.35">
      <c r="A569" s="125" t="s">
        <v>2431</v>
      </c>
      <c r="B569" s="195" t="s">
        <v>4732</v>
      </c>
      <c r="C569" s="126">
        <v>120756</v>
      </c>
      <c r="D569" s="126">
        <v>120756</v>
      </c>
    </row>
    <row r="570" spans="1:4" ht="113.25" customHeight="1" x14ac:dyDescent="0.35">
      <c r="A570" s="125" t="s">
        <v>2432</v>
      </c>
      <c r="B570" s="195" t="s">
        <v>4733</v>
      </c>
      <c r="C570" s="126">
        <v>578184</v>
      </c>
      <c r="D570" s="126">
        <v>578184</v>
      </c>
    </row>
    <row r="571" spans="1:4" ht="15" customHeight="1" x14ac:dyDescent="0.35">
      <c r="A571" s="229" t="s">
        <v>4639</v>
      </c>
      <c r="B571" s="128" t="s">
        <v>4629</v>
      </c>
      <c r="C571" s="129">
        <f>SUM(C510:C570)</f>
        <v>59878105</v>
      </c>
      <c r="D571" s="129">
        <f>SUM(D510:D570)</f>
        <v>59878105</v>
      </c>
    </row>
    <row r="572" spans="1:4" ht="15" customHeight="1" x14ac:dyDescent="0.35">
      <c r="A572" s="230" t="s">
        <v>4640</v>
      </c>
      <c r="B572" s="230" t="s">
        <v>4632</v>
      </c>
      <c r="C572" s="231">
        <f>C571+C508+C457+C416</f>
        <v>156298647</v>
      </c>
      <c r="D572" s="231">
        <f>D571+D508+D457+D416</f>
        <v>156298647</v>
      </c>
    </row>
    <row r="573" spans="1:4" ht="15" customHeight="1" x14ac:dyDescent="0.35">
      <c r="A573" s="230"/>
      <c r="B573" s="230"/>
      <c r="C573" s="231"/>
      <c r="D573" s="231"/>
    </row>
    <row r="574" spans="1:4" ht="15" customHeight="1" x14ac:dyDescent="0.35">
      <c r="A574" s="134" t="s">
        <v>4709</v>
      </c>
      <c r="B574" s="230"/>
      <c r="C574" s="231"/>
      <c r="D574" s="231"/>
    </row>
    <row r="575" spans="1:4" ht="48.75" customHeight="1" x14ac:dyDescent="0.35">
      <c r="A575" s="124" t="s">
        <v>2538</v>
      </c>
      <c r="B575" s="125" t="s">
        <v>4775</v>
      </c>
      <c r="C575" s="126">
        <v>508207</v>
      </c>
      <c r="D575" s="126">
        <v>508207</v>
      </c>
    </row>
    <row r="576" spans="1:4" ht="54.75" customHeight="1" x14ac:dyDescent="0.35">
      <c r="A576" s="135" t="s">
        <v>2489</v>
      </c>
      <c r="B576" s="125" t="s">
        <v>4775</v>
      </c>
      <c r="C576" s="126">
        <v>304819</v>
      </c>
      <c r="D576" s="126">
        <v>304819</v>
      </c>
    </row>
    <row r="577" spans="1:4" ht="50.25" customHeight="1" x14ac:dyDescent="0.35">
      <c r="A577" s="135" t="s">
        <v>574</v>
      </c>
      <c r="B577" s="125" t="s">
        <v>4775</v>
      </c>
      <c r="C577" s="126">
        <v>759034</v>
      </c>
      <c r="D577" s="126">
        <v>759034</v>
      </c>
    </row>
    <row r="578" spans="1:4" ht="45.75" customHeight="1" x14ac:dyDescent="0.35">
      <c r="A578" s="135" t="s">
        <v>4009</v>
      </c>
      <c r="B578" s="125" t="s">
        <v>4775</v>
      </c>
      <c r="C578" s="126">
        <v>229045</v>
      </c>
      <c r="D578" s="126">
        <v>229045</v>
      </c>
    </row>
    <row r="579" spans="1:4" ht="45.75" customHeight="1" x14ac:dyDescent="0.35">
      <c r="A579" s="135" t="s">
        <v>2491</v>
      </c>
      <c r="B579" s="125" t="s">
        <v>4775</v>
      </c>
      <c r="C579" s="126">
        <v>753910</v>
      </c>
      <c r="D579" s="126">
        <v>753910</v>
      </c>
    </row>
    <row r="580" spans="1:4" ht="34.5" customHeight="1" x14ac:dyDescent="0.35">
      <c r="A580" s="135" t="s">
        <v>2492</v>
      </c>
      <c r="B580" s="125" t="s">
        <v>4775</v>
      </c>
      <c r="C580" s="126">
        <v>1673265</v>
      </c>
      <c r="D580" s="126">
        <v>1673265</v>
      </c>
    </row>
    <row r="581" spans="1:4" ht="41.25" customHeight="1" x14ac:dyDescent="0.35">
      <c r="A581" s="135" t="s">
        <v>2493</v>
      </c>
      <c r="B581" s="125" t="s">
        <v>4775</v>
      </c>
      <c r="C581" s="126">
        <v>179556</v>
      </c>
      <c r="D581" s="126">
        <v>179556</v>
      </c>
    </row>
    <row r="582" spans="1:4" ht="44.25" customHeight="1" x14ac:dyDescent="0.35">
      <c r="A582" s="135" t="s">
        <v>2494</v>
      </c>
      <c r="B582" s="125" t="s">
        <v>4775</v>
      </c>
      <c r="C582" s="126">
        <v>162853</v>
      </c>
      <c r="D582" s="126">
        <v>162853</v>
      </c>
    </row>
    <row r="583" spans="1:4" ht="38.25" customHeight="1" x14ac:dyDescent="0.35">
      <c r="A583" s="135" t="s">
        <v>580</v>
      </c>
      <c r="B583" s="125" t="s">
        <v>4775</v>
      </c>
      <c r="C583" s="126">
        <v>856375</v>
      </c>
      <c r="D583" s="126">
        <v>856375</v>
      </c>
    </row>
    <row r="584" spans="1:4" ht="37.5" customHeight="1" x14ac:dyDescent="0.35">
      <c r="A584" s="135" t="s">
        <v>2495</v>
      </c>
      <c r="B584" s="125" t="s">
        <v>4775</v>
      </c>
      <c r="C584" s="126">
        <v>1008659</v>
      </c>
      <c r="D584" s="126">
        <v>1008659</v>
      </c>
    </row>
    <row r="585" spans="1:4" ht="57" customHeight="1" x14ac:dyDescent="0.35">
      <c r="A585" s="135" t="s">
        <v>582</v>
      </c>
      <c r="B585" s="125" t="s">
        <v>4775</v>
      </c>
      <c r="C585" s="126">
        <v>1035380</v>
      </c>
      <c r="D585" s="126">
        <v>1035380</v>
      </c>
    </row>
    <row r="586" spans="1:4" ht="39.75" customHeight="1" x14ac:dyDescent="0.35">
      <c r="A586" s="135" t="s">
        <v>1894</v>
      </c>
      <c r="B586" s="125" t="s">
        <v>4775</v>
      </c>
      <c r="C586" s="126">
        <v>1293325</v>
      </c>
      <c r="D586" s="126">
        <v>1293325</v>
      </c>
    </row>
    <row r="587" spans="1:4" ht="47.25" customHeight="1" x14ac:dyDescent="0.35">
      <c r="A587" s="135" t="s">
        <v>1895</v>
      </c>
      <c r="B587" s="125" t="s">
        <v>4775</v>
      </c>
      <c r="C587" s="126">
        <v>955183</v>
      </c>
      <c r="D587" s="126">
        <v>955183</v>
      </c>
    </row>
    <row r="588" spans="1:4" ht="53.25" customHeight="1" x14ac:dyDescent="0.35">
      <c r="A588" s="135" t="s">
        <v>2496</v>
      </c>
      <c r="B588" s="125" t="s">
        <v>4775</v>
      </c>
      <c r="C588" s="126">
        <v>4883662</v>
      </c>
      <c r="D588" s="126">
        <v>4883662</v>
      </c>
    </row>
    <row r="589" spans="1:4" ht="33" customHeight="1" x14ac:dyDescent="0.35">
      <c r="A589" s="135" t="s">
        <v>2497</v>
      </c>
      <c r="B589" s="125" t="s">
        <v>4775</v>
      </c>
      <c r="C589" s="126">
        <v>495978</v>
      </c>
      <c r="D589" s="126">
        <v>495978</v>
      </c>
    </row>
    <row r="590" spans="1:4" ht="54.75" customHeight="1" x14ac:dyDescent="0.35">
      <c r="A590" s="135" t="s">
        <v>4398</v>
      </c>
      <c r="B590" s="125" t="s">
        <v>4775</v>
      </c>
      <c r="C590" s="126">
        <v>274490</v>
      </c>
      <c r="D590" s="126">
        <v>274490</v>
      </c>
    </row>
    <row r="591" spans="1:4" ht="36.75" customHeight="1" x14ac:dyDescent="0.35">
      <c r="A591" s="135" t="s">
        <v>589</v>
      </c>
      <c r="B591" s="125" t="s">
        <v>4775</v>
      </c>
      <c r="C591" s="126">
        <v>177073</v>
      </c>
      <c r="D591" s="126">
        <v>177073</v>
      </c>
    </row>
    <row r="592" spans="1:4" ht="32.25" customHeight="1" x14ac:dyDescent="0.35">
      <c r="A592" s="135" t="s">
        <v>2499</v>
      </c>
      <c r="B592" s="125" t="s">
        <v>4775</v>
      </c>
      <c r="C592" s="126">
        <v>241185</v>
      </c>
      <c r="D592" s="126">
        <v>241185</v>
      </c>
    </row>
    <row r="593" spans="1:4" ht="37.5" customHeight="1" x14ac:dyDescent="0.35">
      <c r="A593" s="135" t="s">
        <v>2500</v>
      </c>
      <c r="B593" s="125" t="s">
        <v>4775</v>
      </c>
      <c r="C593" s="126">
        <v>310718</v>
      </c>
      <c r="D593" s="126">
        <v>310718</v>
      </c>
    </row>
    <row r="594" spans="1:4" ht="41.25" customHeight="1" x14ac:dyDescent="0.35">
      <c r="A594" s="135" t="s">
        <v>2501</v>
      </c>
      <c r="B594" s="125" t="s">
        <v>4775</v>
      </c>
      <c r="C594" s="126">
        <v>399305</v>
      </c>
      <c r="D594" s="126">
        <v>399305</v>
      </c>
    </row>
    <row r="595" spans="1:4" ht="42" customHeight="1" x14ac:dyDescent="0.35">
      <c r="A595" s="135" t="s">
        <v>4012</v>
      </c>
      <c r="B595" s="125" t="s">
        <v>4775</v>
      </c>
      <c r="C595" s="126">
        <v>301370</v>
      </c>
      <c r="D595" s="126">
        <v>301370</v>
      </c>
    </row>
    <row r="596" spans="1:4" ht="49.5" customHeight="1" x14ac:dyDescent="0.35">
      <c r="A596" s="135" t="s">
        <v>2503</v>
      </c>
      <c r="B596" s="125" t="s">
        <v>4775</v>
      </c>
      <c r="C596" s="126">
        <v>486978</v>
      </c>
      <c r="D596" s="126">
        <v>486978</v>
      </c>
    </row>
    <row r="597" spans="1:4" ht="45" customHeight="1" x14ac:dyDescent="0.35">
      <c r="A597" s="135" t="s">
        <v>2504</v>
      </c>
      <c r="B597" s="125" t="s">
        <v>4775</v>
      </c>
      <c r="C597" s="126">
        <v>294800</v>
      </c>
      <c r="D597" s="126">
        <v>294800</v>
      </c>
    </row>
    <row r="598" spans="1:4" ht="32.25" customHeight="1" x14ac:dyDescent="0.35">
      <c r="A598" s="135" t="s">
        <v>4013</v>
      </c>
      <c r="B598" s="125" t="s">
        <v>4775</v>
      </c>
      <c r="C598" s="126">
        <v>370000</v>
      </c>
      <c r="D598" s="126">
        <v>370000</v>
      </c>
    </row>
    <row r="599" spans="1:4" ht="33" customHeight="1" x14ac:dyDescent="0.35">
      <c r="A599" s="135" t="s">
        <v>2506</v>
      </c>
      <c r="B599" s="125" t="s">
        <v>4775</v>
      </c>
      <c r="C599" s="126">
        <v>547119</v>
      </c>
      <c r="D599" s="126">
        <v>547119</v>
      </c>
    </row>
    <row r="600" spans="1:4" ht="46.5" customHeight="1" x14ac:dyDescent="0.35">
      <c r="A600" s="135" t="s">
        <v>2507</v>
      </c>
      <c r="B600" s="125" t="s">
        <v>4775</v>
      </c>
      <c r="C600" s="126">
        <v>473666</v>
      </c>
      <c r="D600" s="126">
        <v>473666</v>
      </c>
    </row>
    <row r="601" spans="1:4" ht="48" customHeight="1" x14ac:dyDescent="0.35">
      <c r="A601" s="135" t="s">
        <v>2508</v>
      </c>
      <c r="B601" s="125" t="s">
        <v>4775</v>
      </c>
      <c r="C601" s="126">
        <v>292370</v>
      </c>
      <c r="D601" s="126">
        <v>292370</v>
      </c>
    </row>
    <row r="602" spans="1:4" ht="48" customHeight="1" x14ac:dyDescent="0.35">
      <c r="A602" s="135" t="s">
        <v>600</v>
      </c>
      <c r="B602" s="125" t="s">
        <v>4775</v>
      </c>
      <c r="C602" s="126">
        <v>437966</v>
      </c>
      <c r="D602" s="126">
        <v>437966</v>
      </c>
    </row>
    <row r="603" spans="1:4" ht="43.5" customHeight="1" x14ac:dyDescent="0.35">
      <c r="A603" s="135" t="s">
        <v>2509</v>
      </c>
      <c r="B603" s="125" t="s">
        <v>4775</v>
      </c>
      <c r="C603" s="126">
        <v>845509</v>
      </c>
      <c r="D603" s="126">
        <v>845509</v>
      </c>
    </row>
    <row r="604" spans="1:4" ht="53.25" customHeight="1" x14ac:dyDescent="0.35">
      <c r="A604" s="135" t="s">
        <v>2510</v>
      </c>
      <c r="B604" s="125" t="s">
        <v>4775</v>
      </c>
      <c r="C604" s="126">
        <v>3500515</v>
      </c>
      <c r="D604" s="126">
        <v>3500515</v>
      </c>
    </row>
    <row r="605" spans="1:4" ht="43.5" customHeight="1" x14ac:dyDescent="0.35">
      <c r="A605" s="135" t="s">
        <v>2511</v>
      </c>
      <c r="B605" s="125" t="s">
        <v>4775</v>
      </c>
      <c r="C605" s="126">
        <v>452945</v>
      </c>
      <c r="D605" s="126">
        <v>452945</v>
      </c>
    </row>
    <row r="606" spans="1:4" ht="48.75" customHeight="1" x14ac:dyDescent="0.35">
      <c r="A606" s="135" t="s">
        <v>2512</v>
      </c>
      <c r="B606" s="125" t="s">
        <v>4775</v>
      </c>
      <c r="C606" s="126">
        <v>292370</v>
      </c>
      <c r="D606" s="126">
        <v>292370</v>
      </c>
    </row>
    <row r="607" spans="1:4" ht="36" customHeight="1" x14ac:dyDescent="0.35">
      <c r="A607" s="135" t="s">
        <v>2513</v>
      </c>
      <c r="B607" s="125" t="s">
        <v>4775</v>
      </c>
      <c r="C607" s="126">
        <v>226370</v>
      </c>
      <c r="D607" s="126">
        <v>226370</v>
      </c>
    </row>
    <row r="608" spans="1:4" ht="44.25" customHeight="1" x14ac:dyDescent="0.35">
      <c r="A608" s="135" t="s">
        <v>2514</v>
      </c>
      <c r="B608" s="125" t="s">
        <v>4775</v>
      </c>
      <c r="C608" s="126">
        <v>389043</v>
      </c>
      <c r="D608" s="126">
        <v>389043</v>
      </c>
    </row>
    <row r="609" spans="1:4" ht="64.5" customHeight="1" x14ac:dyDescent="0.35">
      <c r="A609" s="135" t="s">
        <v>4399</v>
      </c>
      <c r="B609" s="125" t="s">
        <v>4775</v>
      </c>
      <c r="C609" s="126">
        <v>195335</v>
      </c>
      <c r="D609" s="126">
        <v>195335</v>
      </c>
    </row>
    <row r="610" spans="1:4" ht="41.25" customHeight="1" x14ac:dyDescent="0.35">
      <c r="A610" s="135" t="s">
        <v>4400</v>
      </c>
      <c r="B610" s="125" t="s">
        <v>4775</v>
      </c>
      <c r="C610" s="126">
        <v>204009</v>
      </c>
      <c r="D610" s="126">
        <v>204009</v>
      </c>
    </row>
    <row r="611" spans="1:4" ht="40.5" customHeight="1" x14ac:dyDescent="0.35">
      <c r="A611" s="135" t="s">
        <v>4401</v>
      </c>
      <c r="B611" s="125" t="s">
        <v>4775</v>
      </c>
      <c r="C611" s="126">
        <v>690230</v>
      </c>
      <c r="D611" s="126">
        <v>690230</v>
      </c>
    </row>
    <row r="612" spans="1:4" ht="45" customHeight="1" x14ac:dyDescent="0.35">
      <c r="A612" s="135" t="s">
        <v>4402</v>
      </c>
      <c r="B612" s="125" t="s">
        <v>4775</v>
      </c>
      <c r="C612" s="126">
        <v>341894</v>
      </c>
      <c r="D612" s="126">
        <v>341894</v>
      </c>
    </row>
    <row r="613" spans="1:4" ht="48" customHeight="1" x14ac:dyDescent="0.35">
      <c r="A613" s="135" t="s">
        <v>4403</v>
      </c>
      <c r="B613" s="125" t="s">
        <v>4775</v>
      </c>
      <c r="C613" s="126">
        <v>293422</v>
      </c>
      <c r="D613" s="126">
        <v>293422</v>
      </c>
    </row>
    <row r="614" spans="1:4" ht="48" customHeight="1" x14ac:dyDescent="0.35">
      <c r="A614" s="135" t="s">
        <v>4404</v>
      </c>
      <c r="B614" s="125" t="s">
        <v>4775</v>
      </c>
      <c r="C614" s="126">
        <v>530755</v>
      </c>
      <c r="D614" s="126">
        <v>530755</v>
      </c>
    </row>
    <row r="615" spans="1:4" ht="52.5" customHeight="1" x14ac:dyDescent="0.35">
      <c r="A615" s="135" t="s">
        <v>4405</v>
      </c>
      <c r="B615" s="125" t="s">
        <v>4775</v>
      </c>
      <c r="C615" s="126">
        <v>2080692</v>
      </c>
      <c r="D615" s="126">
        <v>2080692</v>
      </c>
    </row>
    <row r="616" spans="1:4" ht="36.75" customHeight="1" x14ac:dyDescent="0.35">
      <c r="A616" s="135" t="s">
        <v>4406</v>
      </c>
      <c r="B616" s="125" t="s">
        <v>4775</v>
      </c>
      <c r="C616" s="126">
        <v>511981</v>
      </c>
      <c r="D616" s="126">
        <v>511981</v>
      </c>
    </row>
    <row r="617" spans="1:4" ht="48" customHeight="1" x14ac:dyDescent="0.35">
      <c r="A617" s="135" t="s">
        <v>4407</v>
      </c>
      <c r="B617" s="125" t="s">
        <v>4775</v>
      </c>
      <c r="C617" s="126">
        <v>642390</v>
      </c>
      <c r="D617" s="126">
        <v>642390</v>
      </c>
    </row>
    <row r="618" spans="1:4" ht="42" customHeight="1" x14ac:dyDescent="0.35">
      <c r="A618" s="135" t="s">
        <v>4408</v>
      </c>
      <c r="B618" s="125" t="s">
        <v>4775</v>
      </c>
      <c r="C618" s="126">
        <v>968086</v>
      </c>
      <c r="D618" s="126">
        <v>968086</v>
      </c>
    </row>
    <row r="619" spans="1:4" ht="47.25" customHeight="1" x14ac:dyDescent="0.35">
      <c r="A619" s="135" t="s">
        <v>4409</v>
      </c>
      <c r="B619" s="125" t="s">
        <v>4775</v>
      </c>
      <c r="C619" s="126">
        <v>864679</v>
      </c>
      <c r="D619" s="126">
        <v>864679</v>
      </c>
    </row>
    <row r="620" spans="1:4" ht="42" customHeight="1" x14ac:dyDescent="0.35">
      <c r="A620" s="135" t="s">
        <v>4410</v>
      </c>
      <c r="B620" s="125" t="s">
        <v>4775</v>
      </c>
      <c r="C620" s="126">
        <v>807503</v>
      </c>
      <c r="D620" s="126">
        <v>807503</v>
      </c>
    </row>
    <row r="621" spans="1:4" ht="33" customHeight="1" x14ac:dyDescent="0.35">
      <c r="A621" s="135" t="s">
        <v>4411</v>
      </c>
      <c r="B621" s="125" t="s">
        <v>4775</v>
      </c>
      <c r="C621" s="126">
        <v>300922</v>
      </c>
      <c r="D621" s="126">
        <v>300922</v>
      </c>
    </row>
    <row r="622" spans="1:4" ht="51" customHeight="1" x14ac:dyDescent="0.35">
      <c r="A622" s="135" t="s">
        <v>4412</v>
      </c>
      <c r="B622" s="125" t="s">
        <v>4775</v>
      </c>
      <c r="C622" s="126">
        <v>187852</v>
      </c>
      <c r="D622" s="126">
        <v>187852</v>
      </c>
    </row>
    <row r="623" spans="1:4" ht="37.5" customHeight="1" x14ac:dyDescent="0.35">
      <c r="A623" s="135" t="s">
        <v>4413</v>
      </c>
      <c r="B623" s="125" t="s">
        <v>4775</v>
      </c>
      <c r="C623" s="126">
        <v>306922</v>
      </c>
      <c r="D623" s="126">
        <v>306922</v>
      </c>
    </row>
    <row r="624" spans="1:4" ht="48.75" customHeight="1" x14ac:dyDescent="0.35">
      <c r="A624" s="135" t="s">
        <v>4414</v>
      </c>
      <c r="B624" s="125" t="s">
        <v>4775</v>
      </c>
      <c r="C624" s="126">
        <v>536755</v>
      </c>
      <c r="D624" s="126">
        <v>536755</v>
      </c>
    </row>
    <row r="625" spans="1:4" ht="43.5" customHeight="1" x14ac:dyDescent="0.35">
      <c r="A625" s="135" t="s">
        <v>4415</v>
      </c>
      <c r="B625" s="125" t="s">
        <v>4775</v>
      </c>
      <c r="C625" s="126">
        <v>181852</v>
      </c>
      <c r="D625" s="126">
        <v>181852</v>
      </c>
    </row>
    <row r="626" spans="1:4" ht="65.25" customHeight="1" x14ac:dyDescent="0.35">
      <c r="A626" s="135" t="s">
        <v>4416</v>
      </c>
      <c r="B626" s="125" t="s">
        <v>4775</v>
      </c>
      <c r="C626" s="126">
        <v>2139908</v>
      </c>
      <c r="D626" s="126">
        <v>2139908</v>
      </c>
    </row>
    <row r="627" spans="1:4" ht="57" customHeight="1" x14ac:dyDescent="0.35">
      <c r="A627" s="135" t="s">
        <v>4417</v>
      </c>
      <c r="B627" s="125" t="s">
        <v>4775</v>
      </c>
      <c r="C627" s="126">
        <v>289085</v>
      </c>
      <c r="D627" s="126">
        <v>289085</v>
      </c>
    </row>
    <row r="628" spans="1:4" ht="56.25" customHeight="1" x14ac:dyDescent="0.35">
      <c r="A628" s="135" t="s">
        <v>4418</v>
      </c>
      <c r="B628" s="125" t="s">
        <v>4775</v>
      </c>
      <c r="C628" s="126">
        <v>585381</v>
      </c>
      <c r="D628" s="126">
        <v>585381</v>
      </c>
    </row>
    <row r="629" spans="1:4" ht="63" customHeight="1" x14ac:dyDescent="0.35">
      <c r="A629" s="135" t="s">
        <v>4419</v>
      </c>
      <c r="B629" s="125" t="s">
        <v>4775</v>
      </c>
      <c r="C629" s="126">
        <v>269602</v>
      </c>
      <c r="D629" s="126">
        <v>269602</v>
      </c>
    </row>
    <row r="630" spans="1:4" ht="66" customHeight="1" x14ac:dyDescent="0.35">
      <c r="A630" s="135" t="s">
        <v>4420</v>
      </c>
      <c r="B630" s="125" t="s">
        <v>4775</v>
      </c>
      <c r="C630" s="126">
        <v>2766426</v>
      </c>
      <c r="D630" s="126">
        <v>2766426</v>
      </c>
    </row>
    <row r="631" spans="1:4" ht="54.75" customHeight="1" x14ac:dyDescent="0.35">
      <c r="A631" s="135" t="s">
        <v>4421</v>
      </c>
      <c r="B631" s="125" t="s">
        <v>4775</v>
      </c>
      <c r="C631" s="126">
        <v>332085</v>
      </c>
      <c r="D631" s="126">
        <v>332085</v>
      </c>
    </row>
    <row r="632" spans="1:4" ht="38.25" customHeight="1" x14ac:dyDescent="0.35">
      <c r="A632" s="135" t="s">
        <v>4422</v>
      </c>
      <c r="B632" s="125" t="s">
        <v>4775</v>
      </c>
      <c r="C632" s="126">
        <v>322411</v>
      </c>
      <c r="D632" s="126">
        <v>322411</v>
      </c>
    </row>
    <row r="633" spans="1:4" ht="60.75" customHeight="1" x14ac:dyDescent="0.35">
      <c r="A633" s="135" t="s">
        <v>4423</v>
      </c>
      <c r="B633" s="125" t="s">
        <v>4775</v>
      </c>
      <c r="C633" s="126">
        <v>1059087</v>
      </c>
      <c r="D633" s="126">
        <v>1059087</v>
      </c>
    </row>
    <row r="634" spans="1:4" ht="48" customHeight="1" x14ac:dyDescent="0.35">
      <c r="A634" s="135" t="s">
        <v>4424</v>
      </c>
      <c r="B634" s="125" t="s">
        <v>4775</v>
      </c>
      <c r="C634" s="126">
        <v>2462466</v>
      </c>
      <c r="D634" s="126">
        <v>2462466</v>
      </c>
    </row>
    <row r="635" spans="1:4" ht="54.75" customHeight="1" x14ac:dyDescent="0.35">
      <c r="A635" s="135" t="s">
        <v>4425</v>
      </c>
      <c r="B635" s="125" t="s">
        <v>4775</v>
      </c>
      <c r="C635" s="126">
        <v>1123935</v>
      </c>
      <c r="D635" s="126">
        <v>1123935</v>
      </c>
    </row>
    <row r="636" spans="1:4" ht="43.5" customHeight="1" x14ac:dyDescent="0.35">
      <c r="A636" s="135" t="s">
        <v>4426</v>
      </c>
      <c r="B636" s="125" t="s">
        <v>4775</v>
      </c>
      <c r="C636" s="126">
        <v>1046040</v>
      </c>
      <c r="D636" s="126">
        <v>1046040</v>
      </c>
    </row>
    <row r="637" spans="1:4" ht="37.5" customHeight="1" x14ac:dyDescent="0.35">
      <c r="A637" s="135" t="s">
        <v>4427</v>
      </c>
      <c r="B637" s="125" t="s">
        <v>4775</v>
      </c>
      <c r="C637" s="126">
        <v>294495</v>
      </c>
      <c r="D637" s="126">
        <v>294495</v>
      </c>
    </row>
    <row r="638" spans="1:4" ht="51.75" customHeight="1" x14ac:dyDescent="0.35">
      <c r="A638" s="135" t="s">
        <v>4428</v>
      </c>
      <c r="B638" s="125" t="s">
        <v>4775</v>
      </c>
      <c r="C638" s="126">
        <v>863579</v>
      </c>
      <c r="D638" s="126">
        <v>863579</v>
      </c>
    </row>
    <row r="639" spans="1:4" ht="45" customHeight="1" x14ac:dyDescent="0.35">
      <c r="A639" s="135" t="s">
        <v>4429</v>
      </c>
      <c r="B639" s="125" t="s">
        <v>4775</v>
      </c>
      <c r="C639" s="126">
        <v>519600</v>
      </c>
      <c r="D639" s="126">
        <v>519600</v>
      </c>
    </row>
    <row r="640" spans="1:4" ht="41.25" customHeight="1" x14ac:dyDescent="0.35">
      <c r="A640" s="135" t="s">
        <v>4430</v>
      </c>
      <c r="B640" s="125" t="s">
        <v>4775</v>
      </c>
      <c r="C640" s="126">
        <v>249690</v>
      </c>
      <c r="D640" s="126">
        <v>249690</v>
      </c>
    </row>
    <row r="641" spans="1:4" ht="45" customHeight="1" x14ac:dyDescent="0.35">
      <c r="A641" s="135" t="s">
        <v>4431</v>
      </c>
      <c r="B641" s="125" t="s">
        <v>4775</v>
      </c>
      <c r="C641" s="126">
        <v>404748</v>
      </c>
      <c r="D641" s="126">
        <v>404748</v>
      </c>
    </row>
    <row r="642" spans="1:4" ht="51.75" customHeight="1" x14ac:dyDescent="0.35">
      <c r="A642" s="135" t="s">
        <v>4432</v>
      </c>
      <c r="B642" s="125" t="s">
        <v>4775</v>
      </c>
      <c r="C642" s="126">
        <v>763268</v>
      </c>
      <c r="D642" s="126">
        <v>763268</v>
      </c>
    </row>
    <row r="643" spans="1:4" ht="53.25" customHeight="1" x14ac:dyDescent="0.35">
      <c r="A643" s="135" t="s">
        <v>4433</v>
      </c>
      <c r="B643" s="125" t="s">
        <v>4775</v>
      </c>
      <c r="C643" s="126">
        <v>283085</v>
      </c>
      <c r="D643" s="126">
        <v>283085</v>
      </c>
    </row>
    <row r="644" spans="1:4" ht="47.25" customHeight="1" x14ac:dyDescent="0.35">
      <c r="A644" s="135" t="s">
        <v>4434</v>
      </c>
      <c r="B644" s="125" t="s">
        <v>4775</v>
      </c>
      <c r="C644" s="126">
        <v>235852</v>
      </c>
      <c r="D644" s="126">
        <v>235852</v>
      </c>
    </row>
    <row r="645" spans="1:4" ht="38.25" customHeight="1" x14ac:dyDescent="0.35">
      <c r="A645" s="135" t="s">
        <v>4435</v>
      </c>
      <c r="B645" s="125" t="s">
        <v>4775</v>
      </c>
      <c r="C645" s="126">
        <v>602617</v>
      </c>
      <c r="D645" s="126">
        <v>602617</v>
      </c>
    </row>
    <row r="646" spans="1:4" ht="48.75" customHeight="1" x14ac:dyDescent="0.35">
      <c r="A646" s="135" t="s">
        <v>4436</v>
      </c>
      <c r="B646" s="125" t="s">
        <v>4775</v>
      </c>
      <c r="C646" s="126">
        <v>479777</v>
      </c>
      <c r="D646" s="126">
        <v>479777</v>
      </c>
    </row>
    <row r="647" spans="1:4" ht="42.75" customHeight="1" x14ac:dyDescent="0.35">
      <c r="A647" s="135" t="s">
        <v>4437</v>
      </c>
      <c r="B647" s="125" t="s">
        <v>4775</v>
      </c>
      <c r="C647" s="126">
        <v>365422</v>
      </c>
      <c r="D647" s="126">
        <v>365422</v>
      </c>
    </row>
    <row r="648" spans="1:4" ht="42" customHeight="1" x14ac:dyDescent="0.35">
      <c r="A648" s="135" t="s">
        <v>4438</v>
      </c>
      <c r="B648" s="125" t="s">
        <v>4775</v>
      </c>
      <c r="C648" s="126">
        <v>515950</v>
      </c>
      <c r="D648" s="126">
        <v>515950</v>
      </c>
    </row>
    <row r="649" spans="1:4" ht="45" customHeight="1" x14ac:dyDescent="0.35">
      <c r="A649" s="135" t="s">
        <v>4439</v>
      </c>
      <c r="B649" s="125" t="s">
        <v>4775</v>
      </c>
      <c r="C649" s="126">
        <v>203857</v>
      </c>
      <c r="D649" s="126">
        <v>203857</v>
      </c>
    </row>
    <row r="650" spans="1:4" ht="44.25" customHeight="1" x14ac:dyDescent="0.35">
      <c r="A650" s="135" t="s">
        <v>4440</v>
      </c>
      <c r="B650" s="125" t="s">
        <v>4775</v>
      </c>
      <c r="C650" s="126">
        <v>263018</v>
      </c>
      <c r="D650" s="126">
        <v>263018</v>
      </c>
    </row>
    <row r="651" spans="1:4" ht="39.75" customHeight="1" x14ac:dyDescent="0.35">
      <c r="A651" s="135" t="s">
        <v>4441</v>
      </c>
      <c r="B651" s="125" t="s">
        <v>4775</v>
      </c>
      <c r="C651" s="126">
        <v>699950</v>
      </c>
      <c r="D651" s="126">
        <v>699950</v>
      </c>
    </row>
    <row r="652" spans="1:4" ht="45" customHeight="1" x14ac:dyDescent="0.35">
      <c r="A652" s="135" t="s">
        <v>4442</v>
      </c>
      <c r="B652" s="125" t="s">
        <v>4775</v>
      </c>
      <c r="C652" s="126">
        <v>269602</v>
      </c>
      <c r="D652" s="126">
        <v>269602</v>
      </c>
    </row>
    <row r="653" spans="1:4" ht="60.75" customHeight="1" x14ac:dyDescent="0.35">
      <c r="A653" s="135" t="s">
        <v>4443</v>
      </c>
      <c r="B653" s="125" t="s">
        <v>4775</v>
      </c>
      <c r="C653" s="126">
        <v>974103</v>
      </c>
      <c r="D653" s="126">
        <v>974103</v>
      </c>
    </row>
    <row r="654" spans="1:4" ht="42" customHeight="1" x14ac:dyDescent="0.35">
      <c r="A654" s="135" t="s">
        <v>4444</v>
      </c>
      <c r="B654" s="125" t="s">
        <v>4775</v>
      </c>
      <c r="C654" s="126">
        <v>289085</v>
      </c>
      <c r="D654" s="126">
        <v>289085</v>
      </c>
    </row>
    <row r="655" spans="1:4" ht="75" customHeight="1" x14ac:dyDescent="0.35">
      <c r="A655" s="135" t="s">
        <v>4445</v>
      </c>
      <c r="B655" s="125" t="s">
        <v>4775</v>
      </c>
      <c r="C655" s="126">
        <v>1711110</v>
      </c>
      <c r="D655" s="126">
        <v>1711110</v>
      </c>
    </row>
    <row r="656" spans="1:4" ht="47.25" customHeight="1" x14ac:dyDescent="0.35">
      <c r="A656" s="135" t="s">
        <v>4446</v>
      </c>
      <c r="B656" s="125" t="s">
        <v>4775</v>
      </c>
      <c r="C656" s="126">
        <v>404928</v>
      </c>
      <c r="D656" s="126">
        <v>404928</v>
      </c>
    </row>
    <row r="657" spans="1:4" ht="51" customHeight="1" x14ac:dyDescent="0.35">
      <c r="A657" s="135" t="s">
        <v>4447</v>
      </c>
      <c r="B657" s="125" t="s">
        <v>4775</v>
      </c>
      <c r="C657" s="126">
        <v>289085</v>
      </c>
      <c r="D657" s="126">
        <v>289085</v>
      </c>
    </row>
    <row r="658" spans="1:4" ht="15" customHeight="1" x14ac:dyDescent="0.35">
      <c r="A658" s="234" t="s">
        <v>4643</v>
      </c>
      <c r="B658" s="128" t="s">
        <v>4629</v>
      </c>
      <c r="C658" s="129">
        <v>58137569</v>
      </c>
      <c r="D658" s="129">
        <v>58137569</v>
      </c>
    </row>
    <row r="659" spans="1:4" ht="15" customHeight="1" x14ac:dyDescent="0.35">
      <c r="A659" s="234"/>
      <c r="B659" s="128"/>
      <c r="C659" s="129"/>
      <c r="D659" s="129"/>
    </row>
    <row r="660" spans="1:4" ht="15" customHeight="1" x14ac:dyDescent="0.35">
      <c r="A660" s="124" t="s">
        <v>2525</v>
      </c>
      <c r="B660" s="125" t="s">
        <v>4448</v>
      </c>
      <c r="C660" s="126">
        <v>875699</v>
      </c>
      <c r="D660" s="126">
        <v>875699</v>
      </c>
    </row>
    <row r="661" spans="1:4" ht="15" customHeight="1" x14ac:dyDescent="0.35">
      <c r="A661" s="124" t="s">
        <v>2526</v>
      </c>
      <c r="B661" s="125" t="s">
        <v>4448</v>
      </c>
      <c r="C661" s="126">
        <v>695123</v>
      </c>
      <c r="D661" s="126">
        <v>695123</v>
      </c>
    </row>
    <row r="662" spans="1:4" ht="15" customHeight="1" x14ac:dyDescent="0.35">
      <c r="A662" s="124" t="s">
        <v>2527</v>
      </c>
      <c r="B662" s="125" t="s">
        <v>4448</v>
      </c>
      <c r="C662" s="126">
        <v>418839</v>
      </c>
      <c r="D662" s="126">
        <v>418839</v>
      </c>
    </row>
    <row r="663" spans="1:4" ht="15" customHeight="1" x14ac:dyDescent="0.35">
      <c r="A663" s="124" t="s">
        <v>2528</v>
      </c>
      <c r="B663" s="125" t="s">
        <v>4448</v>
      </c>
      <c r="C663" s="126">
        <v>1039859</v>
      </c>
      <c r="D663" s="126">
        <v>1039859</v>
      </c>
    </row>
    <row r="664" spans="1:4" ht="15" customHeight="1" x14ac:dyDescent="0.35">
      <c r="A664" s="124" t="s">
        <v>2516</v>
      </c>
      <c r="B664" s="125" t="s">
        <v>4448</v>
      </c>
      <c r="C664" s="126">
        <v>1231430</v>
      </c>
      <c r="D664" s="126">
        <v>1231430</v>
      </c>
    </row>
    <row r="665" spans="1:4" ht="15" customHeight="1" x14ac:dyDescent="0.35">
      <c r="A665" s="124" t="s">
        <v>2529</v>
      </c>
      <c r="B665" s="125" t="s">
        <v>4448</v>
      </c>
      <c r="C665" s="126">
        <v>640003</v>
      </c>
      <c r="D665" s="126">
        <v>640003</v>
      </c>
    </row>
    <row r="666" spans="1:4" ht="15" customHeight="1" x14ac:dyDescent="0.35">
      <c r="A666" s="124" t="s">
        <v>2530</v>
      </c>
      <c r="B666" s="125" t="s">
        <v>4448</v>
      </c>
      <c r="C666" s="126">
        <v>957779</v>
      </c>
      <c r="D666" s="126">
        <v>957779</v>
      </c>
    </row>
    <row r="667" spans="1:4" ht="15" customHeight="1" x14ac:dyDescent="0.35">
      <c r="A667" s="124" t="s">
        <v>2531</v>
      </c>
      <c r="B667" s="125" t="s">
        <v>4448</v>
      </c>
      <c r="C667" s="126">
        <v>1096612</v>
      </c>
      <c r="D667" s="126">
        <v>1096612</v>
      </c>
    </row>
    <row r="668" spans="1:4" ht="15" customHeight="1" x14ac:dyDescent="0.35">
      <c r="A668" s="124" t="s">
        <v>2532</v>
      </c>
      <c r="B668" s="125" t="s">
        <v>4448</v>
      </c>
      <c r="C668" s="126">
        <v>875699</v>
      </c>
      <c r="D668" s="126">
        <v>875699</v>
      </c>
    </row>
    <row r="669" spans="1:4" ht="15" customHeight="1" x14ac:dyDescent="0.35">
      <c r="A669" s="124" t="s">
        <v>2534</v>
      </c>
      <c r="B669" s="125" t="s">
        <v>4448</v>
      </c>
      <c r="C669" s="126">
        <v>1080899</v>
      </c>
      <c r="D669" s="126">
        <v>1080899</v>
      </c>
    </row>
    <row r="670" spans="1:4" ht="15" customHeight="1" x14ac:dyDescent="0.35">
      <c r="A670" s="124" t="s">
        <v>2535</v>
      </c>
      <c r="B670" s="125" t="s">
        <v>4448</v>
      </c>
      <c r="C670" s="126">
        <v>1339565</v>
      </c>
      <c r="D670" s="126">
        <v>1339565</v>
      </c>
    </row>
    <row r="671" spans="1:4" ht="15" customHeight="1" x14ac:dyDescent="0.35">
      <c r="A671" s="124" t="s">
        <v>628</v>
      </c>
      <c r="B671" s="125" t="s">
        <v>4448</v>
      </c>
      <c r="C671" s="126">
        <v>1154771</v>
      </c>
      <c r="D671" s="126">
        <v>1154771</v>
      </c>
    </row>
    <row r="672" spans="1:4" ht="15" customHeight="1" x14ac:dyDescent="0.35">
      <c r="A672" s="124" t="s">
        <v>2536</v>
      </c>
      <c r="B672" s="125" t="s">
        <v>4448</v>
      </c>
      <c r="C672" s="126">
        <v>793619</v>
      </c>
      <c r="D672" s="126">
        <v>793619</v>
      </c>
    </row>
    <row r="673" spans="1:4" ht="15" customHeight="1" x14ac:dyDescent="0.35">
      <c r="A673" s="124" t="s">
        <v>2537</v>
      </c>
      <c r="B673" s="125" t="s">
        <v>4448</v>
      </c>
      <c r="C673" s="126">
        <v>793619</v>
      </c>
      <c r="D673" s="126">
        <v>793619</v>
      </c>
    </row>
    <row r="674" spans="1:4" ht="15" customHeight="1" x14ac:dyDescent="0.35">
      <c r="A674" s="124" t="s">
        <v>4014</v>
      </c>
      <c r="B674" s="125" t="s">
        <v>4448</v>
      </c>
      <c r="C674" s="126">
        <v>990611</v>
      </c>
      <c r="D674" s="126">
        <v>990611</v>
      </c>
    </row>
    <row r="675" spans="1:4" ht="15" customHeight="1" x14ac:dyDescent="0.35">
      <c r="A675" s="124" t="s">
        <v>2524</v>
      </c>
      <c r="B675" s="125" t="s">
        <v>4448</v>
      </c>
      <c r="C675" s="126">
        <v>832925</v>
      </c>
      <c r="D675" s="126">
        <v>832925</v>
      </c>
    </row>
    <row r="676" spans="1:4" ht="15" customHeight="1" x14ac:dyDescent="0.35">
      <c r="A676" s="124" t="s">
        <v>2515</v>
      </c>
      <c r="B676" s="125" t="s">
        <v>4448</v>
      </c>
      <c r="C676" s="126">
        <v>1215339</v>
      </c>
      <c r="D676" s="126">
        <v>1215339</v>
      </c>
    </row>
    <row r="677" spans="1:4" ht="15" customHeight="1" x14ac:dyDescent="0.35">
      <c r="A677" s="124" t="s">
        <v>2517</v>
      </c>
      <c r="B677" s="125" t="s">
        <v>4448</v>
      </c>
      <c r="C677" s="126">
        <v>845351</v>
      </c>
      <c r="D677" s="126">
        <v>845351</v>
      </c>
    </row>
    <row r="678" spans="1:4" ht="15" customHeight="1" x14ac:dyDescent="0.35">
      <c r="A678" s="124" t="s">
        <v>2519</v>
      </c>
      <c r="B678" s="125" t="s">
        <v>4448</v>
      </c>
      <c r="C678" s="126">
        <v>588651</v>
      </c>
      <c r="D678" s="126">
        <v>588651</v>
      </c>
    </row>
    <row r="679" spans="1:4" ht="15" customHeight="1" x14ac:dyDescent="0.35">
      <c r="A679" s="124" t="s">
        <v>2520</v>
      </c>
      <c r="B679" s="125" t="s">
        <v>4448</v>
      </c>
      <c r="C679" s="126">
        <v>896333</v>
      </c>
      <c r="D679" s="126">
        <v>896333</v>
      </c>
    </row>
    <row r="680" spans="1:4" ht="15" customHeight="1" x14ac:dyDescent="0.35">
      <c r="A680" s="124" t="s">
        <v>2521</v>
      </c>
      <c r="B680" s="125" t="s">
        <v>4448</v>
      </c>
      <c r="C680" s="126">
        <v>929165</v>
      </c>
      <c r="D680" s="126">
        <v>929165</v>
      </c>
    </row>
    <row r="681" spans="1:4" ht="15" customHeight="1" x14ac:dyDescent="0.35">
      <c r="A681" s="124" t="s">
        <v>2522</v>
      </c>
      <c r="B681" s="125" t="s">
        <v>4448</v>
      </c>
      <c r="C681" s="126">
        <v>1011245</v>
      </c>
      <c r="D681" s="126">
        <v>1011245</v>
      </c>
    </row>
    <row r="682" spans="1:4" ht="15" customHeight="1" x14ac:dyDescent="0.35">
      <c r="A682" s="124" t="s">
        <v>616</v>
      </c>
      <c r="B682" s="125" t="s">
        <v>4448</v>
      </c>
      <c r="C682" s="126">
        <v>2084442</v>
      </c>
      <c r="D682" s="126">
        <v>2084442</v>
      </c>
    </row>
    <row r="683" spans="1:4" ht="15" customHeight="1" x14ac:dyDescent="0.35">
      <c r="A683" s="124" t="s">
        <v>4016</v>
      </c>
      <c r="B683" s="125" t="s">
        <v>4448</v>
      </c>
      <c r="C683" s="126">
        <v>189016</v>
      </c>
      <c r="D683" s="126">
        <v>189016</v>
      </c>
    </row>
    <row r="684" spans="1:4" ht="15" customHeight="1" x14ac:dyDescent="0.35">
      <c r="A684" s="124" t="s">
        <v>4017</v>
      </c>
      <c r="B684" s="125" t="s">
        <v>4448</v>
      </c>
      <c r="C684" s="126">
        <v>682925</v>
      </c>
      <c r="D684" s="126">
        <v>682925</v>
      </c>
    </row>
    <row r="685" spans="1:4" ht="15" customHeight="1" x14ac:dyDescent="0.35">
      <c r="A685" s="124" t="s">
        <v>634</v>
      </c>
      <c r="B685" s="125" t="s">
        <v>4448</v>
      </c>
      <c r="C685" s="126">
        <v>1035869</v>
      </c>
      <c r="D685" s="126">
        <v>1035869</v>
      </c>
    </row>
    <row r="686" spans="1:4" ht="15" customHeight="1" x14ac:dyDescent="0.35">
      <c r="A686" s="124" t="s">
        <v>4449</v>
      </c>
      <c r="B686" s="125" t="s">
        <v>4448</v>
      </c>
      <c r="C686" s="126">
        <v>428246</v>
      </c>
      <c r="D686" s="126">
        <v>428246</v>
      </c>
    </row>
    <row r="687" spans="1:4" ht="15" customHeight="1" x14ac:dyDescent="0.35">
      <c r="A687" s="135" t="s">
        <v>4019</v>
      </c>
      <c r="B687" s="125" t="s">
        <v>4448</v>
      </c>
      <c r="C687" s="126">
        <v>296348</v>
      </c>
      <c r="D687" s="126">
        <v>296348</v>
      </c>
    </row>
    <row r="688" spans="1:4" ht="15" customHeight="1" x14ac:dyDescent="0.35">
      <c r="A688" s="135" t="s">
        <v>4450</v>
      </c>
      <c r="B688" s="125" t="s">
        <v>4448</v>
      </c>
      <c r="C688" s="126">
        <v>658070</v>
      </c>
      <c r="D688" s="126">
        <v>658070</v>
      </c>
    </row>
    <row r="689" spans="1:4" ht="15" customHeight="1" x14ac:dyDescent="0.35">
      <c r="A689" s="135" t="s">
        <v>4021</v>
      </c>
      <c r="B689" s="125" t="s">
        <v>4448</v>
      </c>
      <c r="C689" s="126">
        <v>300452</v>
      </c>
      <c r="D689" s="126">
        <v>300452</v>
      </c>
    </row>
    <row r="690" spans="1:4" ht="15" customHeight="1" x14ac:dyDescent="0.35">
      <c r="A690" s="135" t="s">
        <v>3641</v>
      </c>
      <c r="B690" s="125" t="s">
        <v>4448</v>
      </c>
      <c r="C690" s="126">
        <v>411830</v>
      </c>
      <c r="D690" s="126">
        <v>411830</v>
      </c>
    </row>
    <row r="691" spans="1:4" ht="15" customHeight="1" x14ac:dyDescent="0.35">
      <c r="A691" s="135" t="s">
        <v>4022</v>
      </c>
      <c r="B691" s="125" t="s">
        <v>4448</v>
      </c>
      <c r="C691" s="126">
        <v>1039858</v>
      </c>
      <c r="D691" s="126">
        <v>1039858</v>
      </c>
    </row>
    <row r="692" spans="1:4" ht="15" customHeight="1" x14ac:dyDescent="0.35">
      <c r="A692" s="135" t="s">
        <v>4023</v>
      </c>
      <c r="B692" s="125" t="s">
        <v>4448</v>
      </c>
      <c r="C692" s="126">
        <v>280217</v>
      </c>
      <c r="D692" s="126">
        <v>280217</v>
      </c>
    </row>
    <row r="693" spans="1:4" ht="15" customHeight="1" x14ac:dyDescent="0.35">
      <c r="A693" s="135" t="s">
        <v>4024</v>
      </c>
      <c r="B693" s="125" t="s">
        <v>4448</v>
      </c>
      <c r="C693" s="126">
        <v>871478</v>
      </c>
      <c r="D693" s="126">
        <v>871478</v>
      </c>
    </row>
    <row r="694" spans="1:4" ht="15" customHeight="1" x14ac:dyDescent="0.35">
      <c r="A694" s="135" t="s">
        <v>4025</v>
      </c>
      <c r="B694" s="125" t="s">
        <v>4448</v>
      </c>
      <c r="C694" s="126">
        <v>481598</v>
      </c>
      <c r="D694" s="126">
        <v>481598</v>
      </c>
    </row>
    <row r="695" spans="1:4" ht="15" customHeight="1" x14ac:dyDescent="0.35">
      <c r="A695" s="135" t="s">
        <v>4451</v>
      </c>
      <c r="B695" s="125" t="s">
        <v>4448</v>
      </c>
      <c r="C695" s="126">
        <v>430539</v>
      </c>
      <c r="D695" s="126">
        <v>430539</v>
      </c>
    </row>
    <row r="696" spans="1:4" ht="15" customHeight="1" x14ac:dyDescent="0.35">
      <c r="A696" s="235" t="s">
        <v>4642</v>
      </c>
      <c r="B696" s="128" t="s">
        <v>4629</v>
      </c>
      <c r="C696" s="129">
        <v>29494024</v>
      </c>
      <c r="D696" s="129">
        <v>29494024</v>
      </c>
    </row>
    <row r="697" spans="1:4" ht="15" customHeight="1" x14ac:dyDescent="0.35">
      <c r="A697" s="135" t="s">
        <v>4452</v>
      </c>
      <c r="B697" s="125" t="s">
        <v>4453</v>
      </c>
      <c r="C697" s="126">
        <v>579590</v>
      </c>
      <c r="D697" s="126">
        <v>579590</v>
      </c>
    </row>
    <row r="698" spans="1:4" ht="15" customHeight="1" x14ac:dyDescent="0.35">
      <c r="A698" s="135" t="s">
        <v>4454</v>
      </c>
      <c r="B698" s="125" t="s">
        <v>4453</v>
      </c>
      <c r="C698" s="126">
        <v>579590</v>
      </c>
      <c r="D698" s="126">
        <v>579590</v>
      </c>
    </row>
    <row r="699" spans="1:4" ht="15" customHeight="1" x14ac:dyDescent="0.35">
      <c r="A699" s="135" t="s">
        <v>4455</v>
      </c>
      <c r="B699" s="125" t="s">
        <v>4453</v>
      </c>
      <c r="C699" s="126">
        <v>1028806</v>
      </c>
      <c r="D699" s="126">
        <v>1028806</v>
      </c>
    </row>
    <row r="700" spans="1:4" ht="15" customHeight="1" x14ac:dyDescent="0.35">
      <c r="A700" s="135" t="s">
        <v>4456</v>
      </c>
      <c r="B700" s="125" t="s">
        <v>4453</v>
      </c>
      <c r="C700" s="126">
        <v>862675</v>
      </c>
      <c r="D700" s="126">
        <v>862675</v>
      </c>
    </row>
    <row r="701" spans="1:4" ht="15" customHeight="1" x14ac:dyDescent="0.35">
      <c r="A701" s="135" t="s">
        <v>4457</v>
      </c>
      <c r="B701" s="125" t="s">
        <v>4453</v>
      </c>
      <c r="C701" s="126">
        <v>862074</v>
      </c>
      <c r="D701" s="126">
        <v>862074</v>
      </c>
    </row>
    <row r="702" spans="1:4" ht="15" customHeight="1" x14ac:dyDescent="0.35">
      <c r="A702" s="135" t="s">
        <v>4458</v>
      </c>
      <c r="B702" s="125" t="s">
        <v>4453</v>
      </c>
      <c r="C702" s="126">
        <v>579590</v>
      </c>
      <c r="D702" s="126">
        <v>579590</v>
      </c>
    </row>
    <row r="703" spans="1:4" ht="15" customHeight="1" x14ac:dyDescent="0.35">
      <c r="A703" s="135" t="s">
        <v>4459</v>
      </c>
      <c r="B703" s="125" t="s">
        <v>4453</v>
      </c>
      <c r="C703" s="126">
        <v>579590</v>
      </c>
      <c r="D703" s="126">
        <v>579590</v>
      </c>
    </row>
    <row r="704" spans="1:4" ht="15" customHeight="1" x14ac:dyDescent="0.35">
      <c r="A704" s="135" t="s">
        <v>4460</v>
      </c>
      <c r="B704" s="125" t="s">
        <v>4453</v>
      </c>
      <c r="C704" s="126">
        <v>690230</v>
      </c>
      <c r="D704" s="126">
        <v>690230</v>
      </c>
    </row>
    <row r="705" spans="1:4" ht="15" customHeight="1" x14ac:dyDescent="0.35">
      <c r="A705" s="135" t="s">
        <v>4461</v>
      </c>
      <c r="B705" s="125" t="s">
        <v>4453</v>
      </c>
      <c r="C705" s="126">
        <v>579590</v>
      </c>
      <c r="D705" s="126">
        <v>579590</v>
      </c>
    </row>
    <row r="706" spans="1:4" ht="15" customHeight="1" x14ac:dyDescent="0.35">
      <c r="A706" s="135" t="s">
        <v>4462</v>
      </c>
      <c r="B706" s="125" t="s">
        <v>4453</v>
      </c>
      <c r="C706" s="126">
        <v>1221980</v>
      </c>
      <c r="D706" s="126">
        <v>1221980</v>
      </c>
    </row>
    <row r="707" spans="1:4" ht="15" customHeight="1" x14ac:dyDescent="0.35">
      <c r="A707" s="135" t="s">
        <v>4463</v>
      </c>
      <c r="B707" s="125" t="s">
        <v>4453</v>
      </c>
      <c r="C707" s="126">
        <v>634910</v>
      </c>
      <c r="D707" s="126">
        <v>634910</v>
      </c>
    </row>
    <row r="708" spans="1:4" ht="15" customHeight="1" x14ac:dyDescent="0.35">
      <c r="A708" s="135" t="s">
        <v>4464</v>
      </c>
      <c r="B708" s="125" t="s">
        <v>4453</v>
      </c>
      <c r="C708" s="126">
        <v>690230</v>
      </c>
      <c r="D708" s="126">
        <v>690230</v>
      </c>
    </row>
    <row r="709" spans="1:4" ht="15" customHeight="1" x14ac:dyDescent="0.35">
      <c r="A709" s="135" t="s">
        <v>4465</v>
      </c>
      <c r="B709" s="125" t="s">
        <v>4453</v>
      </c>
      <c r="C709" s="126">
        <v>1552854</v>
      </c>
      <c r="D709" s="126">
        <v>1552854</v>
      </c>
    </row>
    <row r="710" spans="1:4" ht="15" customHeight="1" x14ac:dyDescent="0.35">
      <c r="A710" s="229" t="s">
        <v>4744</v>
      </c>
      <c r="B710" s="128" t="s">
        <v>4664</v>
      </c>
      <c r="C710" s="129">
        <f t="shared" ref="C710:D710" si="1">SUM(C697:C709)</f>
        <v>10441709</v>
      </c>
      <c r="D710" s="129">
        <f t="shared" si="1"/>
        <v>10441709</v>
      </c>
    </row>
    <row r="711" spans="1:4" ht="15" customHeight="1" x14ac:dyDescent="0.35">
      <c r="A711" s="230" t="s">
        <v>4742</v>
      </c>
      <c r="B711" s="230" t="s">
        <v>4632</v>
      </c>
      <c r="C711" s="231">
        <f>SUM(C710,C696,C658)</f>
        <v>98073302</v>
      </c>
      <c r="D711" s="231">
        <f>SUM(D710,D696,D658)</f>
        <v>98073302</v>
      </c>
    </row>
    <row r="712" spans="1:4" ht="15" customHeight="1" x14ac:dyDescent="0.35">
      <c r="A712" s="230"/>
      <c r="B712" s="230"/>
      <c r="C712" s="231"/>
      <c r="D712" s="231"/>
    </row>
    <row r="713" spans="1:4" ht="15" customHeight="1" x14ac:dyDescent="0.35">
      <c r="A713" s="134" t="s">
        <v>4645</v>
      </c>
      <c r="B713" s="230"/>
      <c r="C713" s="231"/>
      <c r="D713" s="231"/>
    </row>
    <row r="714" spans="1:4" ht="36.75" customHeight="1" x14ac:dyDescent="0.35">
      <c r="A714" s="136" t="s">
        <v>4105</v>
      </c>
      <c r="B714" s="125" t="s">
        <v>4776</v>
      </c>
      <c r="C714" s="126">
        <v>247670</v>
      </c>
      <c r="D714" s="126">
        <v>247670</v>
      </c>
    </row>
    <row r="715" spans="1:4" ht="15" customHeight="1" x14ac:dyDescent="0.35">
      <c r="A715" s="124" t="s">
        <v>4106</v>
      </c>
      <c r="B715" s="125" t="s">
        <v>4776</v>
      </c>
      <c r="C715" s="126">
        <v>247670</v>
      </c>
      <c r="D715" s="126">
        <v>247670</v>
      </c>
    </row>
    <row r="716" spans="1:4" ht="15" customHeight="1" x14ac:dyDescent="0.35">
      <c r="A716" s="124" t="s">
        <v>4107</v>
      </c>
      <c r="B716" s="125" t="s">
        <v>4776</v>
      </c>
      <c r="C716" s="126">
        <v>247670</v>
      </c>
      <c r="D716" s="126">
        <v>247670</v>
      </c>
    </row>
    <row r="717" spans="1:4" ht="15" customHeight="1" x14ac:dyDescent="0.35">
      <c r="A717" s="124" t="s">
        <v>4108</v>
      </c>
      <c r="B717" s="125" t="s">
        <v>4776</v>
      </c>
      <c r="C717" s="126">
        <v>247670</v>
      </c>
      <c r="D717" s="126">
        <v>247670</v>
      </c>
    </row>
    <row r="718" spans="1:4" ht="15" customHeight="1" x14ac:dyDescent="0.35">
      <c r="A718" s="124" t="s">
        <v>4102</v>
      </c>
      <c r="B718" s="125" t="s">
        <v>4776</v>
      </c>
      <c r="C718" s="126">
        <v>247670</v>
      </c>
      <c r="D718" s="126">
        <v>247670</v>
      </c>
    </row>
    <row r="719" spans="1:4" ht="15" customHeight="1" x14ac:dyDescent="0.35">
      <c r="A719" s="124" t="s">
        <v>821</v>
      </c>
      <c r="B719" s="125" t="s">
        <v>4776</v>
      </c>
      <c r="C719" s="126">
        <v>1238350</v>
      </c>
      <c r="D719" s="126">
        <v>1238350</v>
      </c>
    </row>
    <row r="720" spans="1:4" ht="15" customHeight="1" x14ac:dyDescent="0.35">
      <c r="A720" s="124" t="s">
        <v>4103</v>
      </c>
      <c r="B720" s="125" t="s">
        <v>4776</v>
      </c>
      <c r="C720" s="126">
        <v>247670</v>
      </c>
      <c r="D720" s="126">
        <v>247670</v>
      </c>
    </row>
    <row r="721" spans="1:4" ht="15" customHeight="1" x14ac:dyDescent="0.35">
      <c r="A721" s="124" t="s">
        <v>4104</v>
      </c>
      <c r="B721" s="125" t="s">
        <v>4776</v>
      </c>
      <c r="C721" s="126">
        <v>1204550</v>
      </c>
      <c r="D721" s="126">
        <v>1204550</v>
      </c>
    </row>
    <row r="722" spans="1:4" ht="15" customHeight="1" x14ac:dyDescent="0.35">
      <c r="A722" s="124" t="s">
        <v>736</v>
      </c>
      <c r="B722" s="125" t="s">
        <v>4776</v>
      </c>
      <c r="C722" s="126">
        <v>619375</v>
      </c>
      <c r="D722" s="126">
        <v>619375</v>
      </c>
    </row>
    <row r="723" spans="1:4" ht="15" customHeight="1" x14ac:dyDescent="0.35">
      <c r="A723" s="124" t="s">
        <v>4092</v>
      </c>
      <c r="B723" s="125" t="s">
        <v>4776</v>
      </c>
      <c r="C723" s="126">
        <v>2062495</v>
      </c>
      <c r="D723" s="126">
        <v>2062495</v>
      </c>
    </row>
    <row r="724" spans="1:4" ht="15" customHeight="1" x14ac:dyDescent="0.35">
      <c r="A724" s="124" t="s">
        <v>771</v>
      </c>
      <c r="B724" s="125" t="s">
        <v>4776</v>
      </c>
      <c r="C724" s="126">
        <v>1563955</v>
      </c>
      <c r="D724" s="126">
        <v>1563955</v>
      </c>
    </row>
    <row r="725" spans="1:4" ht="15" customHeight="1" x14ac:dyDescent="0.35">
      <c r="A725" s="124" t="s">
        <v>4098</v>
      </c>
      <c r="B725" s="125" t="s">
        <v>4776</v>
      </c>
      <c r="C725" s="126">
        <v>602275</v>
      </c>
      <c r="D725" s="126">
        <v>602275</v>
      </c>
    </row>
    <row r="726" spans="1:4" ht="15" customHeight="1" x14ac:dyDescent="0.35">
      <c r="A726" s="124" t="s">
        <v>4093</v>
      </c>
      <c r="B726" s="125" t="s">
        <v>4776</v>
      </c>
      <c r="C726" s="126">
        <v>2548403</v>
      </c>
      <c r="D726" s="126">
        <v>2548403</v>
      </c>
    </row>
    <row r="727" spans="1:4" ht="15" customHeight="1" x14ac:dyDescent="0.35">
      <c r="A727" s="124" t="s">
        <v>4094</v>
      </c>
      <c r="B727" s="125" t="s">
        <v>4776</v>
      </c>
      <c r="C727" s="126">
        <v>2826868</v>
      </c>
      <c r="D727" s="126">
        <v>2826868</v>
      </c>
    </row>
    <row r="728" spans="1:4" ht="15" customHeight="1" x14ac:dyDescent="0.35">
      <c r="A728" s="124" t="s">
        <v>4095</v>
      </c>
      <c r="B728" s="125" t="s">
        <v>4776</v>
      </c>
      <c r="C728" s="126">
        <v>2088295</v>
      </c>
      <c r="D728" s="126">
        <v>2088295</v>
      </c>
    </row>
    <row r="729" spans="1:4" ht="15" customHeight="1" x14ac:dyDescent="0.35">
      <c r="A729" s="124" t="s">
        <v>4096</v>
      </c>
      <c r="B729" s="125" t="s">
        <v>4776</v>
      </c>
      <c r="C729" s="126">
        <v>1211201</v>
      </c>
      <c r="D729" s="126">
        <v>1211201</v>
      </c>
    </row>
    <row r="730" spans="1:4" ht="15" customHeight="1" x14ac:dyDescent="0.35">
      <c r="A730" s="124" t="s">
        <v>2576</v>
      </c>
      <c r="B730" s="125" t="s">
        <v>4776</v>
      </c>
      <c r="C730" s="126">
        <v>3385989</v>
      </c>
      <c r="D730" s="126">
        <v>3385989</v>
      </c>
    </row>
    <row r="731" spans="1:4" ht="15" customHeight="1" x14ac:dyDescent="0.35">
      <c r="A731" s="124" t="s">
        <v>4097</v>
      </c>
      <c r="B731" s="125" t="s">
        <v>4776</v>
      </c>
      <c r="C731" s="126">
        <v>2759514</v>
      </c>
      <c r="D731" s="126">
        <v>2759514</v>
      </c>
    </row>
    <row r="732" spans="1:4" ht="15" customHeight="1" x14ac:dyDescent="0.35">
      <c r="A732" s="124" t="s">
        <v>4030</v>
      </c>
      <c r="B732" s="125" t="s">
        <v>4776</v>
      </c>
      <c r="C732" s="126">
        <v>354605</v>
      </c>
      <c r="D732" s="126">
        <v>354605</v>
      </c>
    </row>
    <row r="733" spans="1:4" ht="15" customHeight="1" x14ac:dyDescent="0.35">
      <c r="A733" s="124" t="s">
        <v>4466</v>
      </c>
      <c r="B733" s="125" t="s">
        <v>4776</v>
      </c>
      <c r="C733" s="126">
        <v>568475</v>
      </c>
      <c r="D733" s="126">
        <v>568475</v>
      </c>
    </row>
    <row r="734" spans="1:4" ht="15" customHeight="1" x14ac:dyDescent="0.35">
      <c r="A734" s="124" t="s">
        <v>4467</v>
      </c>
      <c r="B734" s="125" t="s">
        <v>4776</v>
      </c>
      <c r="C734" s="126">
        <v>602275</v>
      </c>
      <c r="D734" s="126">
        <v>602275</v>
      </c>
    </row>
    <row r="735" spans="1:4" ht="15" customHeight="1" x14ac:dyDescent="0.35">
      <c r="A735" s="124" t="s">
        <v>4033</v>
      </c>
      <c r="B735" s="125" t="s">
        <v>4776</v>
      </c>
      <c r="C735" s="126">
        <v>1399158</v>
      </c>
      <c r="D735" s="126">
        <v>1399158</v>
      </c>
    </row>
    <row r="736" spans="1:4" ht="15" customHeight="1" x14ac:dyDescent="0.35">
      <c r="A736" s="124" t="s">
        <v>734</v>
      </c>
      <c r="B736" s="125" t="s">
        <v>4776</v>
      </c>
      <c r="C736" s="126">
        <v>1151488</v>
      </c>
      <c r="D736" s="126">
        <v>1151488</v>
      </c>
    </row>
    <row r="737" spans="1:4" ht="15" customHeight="1" x14ac:dyDescent="0.35">
      <c r="A737" s="124" t="s">
        <v>738</v>
      </c>
      <c r="B737" s="125" t="s">
        <v>4776</v>
      </c>
      <c r="C737" s="126">
        <v>709210</v>
      </c>
      <c r="D737" s="126">
        <v>709210</v>
      </c>
    </row>
    <row r="738" spans="1:4" ht="15" customHeight="1" x14ac:dyDescent="0.35">
      <c r="A738" s="124" t="s">
        <v>4468</v>
      </c>
      <c r="B738" s="125" t="s">
        <v>4776</v>
      </c>
      <c r="C738" s="126">
        <v>461540</v>
      </c>
      <c r="D738" s="126">
        <v>461540</v>
      </c>
    </row>
    <row r="739" spans="1:4" ht="15" customHeight="1" x14ac:dyDescent="0.35">
      <c r="A739" s="124" t="s">
        <v>741</v>
      </c>
      <c r="B739" s="125" t="s">
        <v>4776</v>
      </c>
      <c r="C739" s="126">
        <v>1044553</v>
      </c>
      <c r="D739" s="126">
        <v>1044553</v>
      </c>
    </row>
    <row r="740" spans="1:4" ht="15" customHeight="1" x14ac:dyDescent="0.35">
      <c r="A740" s="124" t="s">
        <v>4035</v>
      </c>
      <c r="B740" s="125" t="s">
        <v>4776</v>
      </c>
      <c r="C740" s="126">
        <v>461540</v>
      </c>
      <c r="D740" s="126">
        <v>461540</v>
      </c>
    </row>
    <row r="741" spans="1:4" ht="15" customHeight="1" x14ac:dyDescent="0.35">
      <c r="A741" s="124" t="s">
        <v>4469</v>
      </c>
      <c r="B741" s="125" t="s">
        <v>4776</v>
      </c>
      <c r="C741" s="126">
        <v>1364948</v>
      </c>
      <c r="D741" s="126">
        <v>1364948</v>
      </c>
    </row>
    <row r="742" spans="1:4" ht="15" customHeight="1" x14ac:dyDescent="0.35">
      <c r="A742" s="135" t="s">
        <v>4036</v>
      </c>
      <c r="B742" s="125" t="s">
        <v>4776</v>
      </c>
      <c r="C742" s="126">
        <v>602275</v>
      </c>
      <c r="D742" s="126">
        <v>602275</v>
      </c>
    </row>
    <row r="743" spans="1:4" ht="15" customHeight="1" x14ac:dyDescent="0.35">
      <c r="A743" s="135" t="s">
        <v>4037</v>
      </c>
      <c r="B743" s="125" t="s">
        <v>4776</v>
      </c>
      <c r="C743" s="126">
        <v>320805</v>
      </c>
      <c r="D743" s="126">
        <v>320805</v>
      </c>
    </row>
    <row r="744" spans="1:4" ht="15" customHeight="1" x14ac:dyDescent="0.35">
      <c r="A744" s="135" t="s">
        <v>4470</v>
      </c>
      <c r="B744" s="125" t="s">
        <v>4776</v>
      </c>
      <c r="C744" s="126">
        <v>73714</v>
      </c>
      <c r="D744" s="126">
        <v>73714</v>
      </c>
    </row>
    <row r="745" spans="1:4" ht="15" customHeight="1" x14ac:dyDescent="0.35">
      <c r="A745" s="135" t="s">
        <v>4038</v>
      </c>
      <c r="B745" s="125" t="s">
        <v>4776</v>
      </c>
      <c r="C745" s="126">
        <v>602275</v>
      </c>
      <c r="D745" s="126">
        <v>602275</v>
      </c>
    </row>
    <row r="746" spans="1:4" ht="15" customHeight="1" x14ac:dyDescent="0.35">
      <c r="A746" s="135" t="s">
        <v>2559</v>
      </c>
      <c r="B746" s="125" t="s">
        <v>4776</v>
      </c>
      <c r="C746" s="126">
        <v>709210</v>
      </c>
      <c r="D746" s="126">
        <v>709210</v>
      </c>
    </row>
    <row r="747" spans="1:4" ht="15" customHeight="1" x14ac:dyDescent="0.35">
      <c r="A747" s="135" t="s">
        <v>2560</v>
      </c>
      <c r="B747" s="125" t="s">
        <v>4776</v>
      </c>
      <c r="C747" s="126">
        <v>796883</v>
      </c>
      <c r="D747" s="126">
        <v>796883</v>
      </c>
    </row>
    <row r="748" spans="1:4" ht="15" customHeight="1" x14ac:dyDescent="0.35">
      <c r="A748" s="135" t="s">
        <v>4040</v>
      </c>
      <c r="B748" s="125" t="s">
        <v>4776</v>
      </c>
      <c r="C748" s="126">
        <v>1914507</v>
      </c>
      <c r="D748" s="126">
        <v>1914507</v>
      </c>
    </row>
    <row r="749" spans="1:4" ht="15" customHeight="1" x14ac:dyDescent="0.35">
      <c r="A749" s="135" t="s">
        <v>4041</v>
      </c>
      <c r="B749" s="125" t="s">
        <v>4776</v>
      </c>
      <c r="C749" s="126">
        <v>796883</v>
      </c>
      <c r="D749" s="126">
        <v>796883</v>
      </c>
    </row>
    <row r="750" spans="1:4" ht="15" customHeight="1" x14ac:dyDescent="0.35">
      <c r="A750" s="135" t="s">
        <v>2577</v>
      </c>
      <c r="B750" s="125" t="s">
        <v>4776</v>
      </c>
      <c r="C750" s="126">
        <v>461540</v>
      </c>
      <c r="D750" s="126">
        <v>461540</v>
      </c>
    </row>
    <row r="751" spans="1:4" ht="15" customHeight="1" x14ac:dyDescent="0.35">
      <c r="A751" s="135" t="s">
        <v>2578</v>
      </c>
      <c r="B751" s="125" t="s">
        <v>4776</v>
      </c>
      <c r="C751" s="126">
        <v>956880</v>
      </c>
      <c r="D751" s="126">
        <v>956880</v>
      </c>
    </row>
    <row r="752" spans="1:4" ht="15" customHeight="1" x14ac:dyDescent="0.35">
      <c r="A752" s="135" t="s">
        <v>4043</v>
      </c>
      <c r="B752" s="125" t="s">
        <v>4776</v>
      </c>
      <c r="C752" s="126">
        <v>2074504</v>
      </c>
      <c r="D752" s="126">
        <v>2074504</v>
      </c>
    </row>
    <row r="753" spans="1:4" ht="15" customHeight="1" x14ac:dyDescent="0.35">
      <c r="A753" s="135" t="s">
        <v>4471</v>
      </c>
      <c r="B753" s="125" t="s">
        <v>4776</v>
      </c>
      <c r="C753" s="126">
        <v>1826834</v>
      </c>
      <c r="D753" s="126">
        <v>1826834</v>
      </c>
    </row>
    <row r="754" spans="1:4" ht="15" customHeight="1" x14ac:dyDescent="0.35">
      <c r="A754" s="135" t="s">
        <v>4472</v>
      </c>
      <c r="B754" s="125" t="s">
        <v>4776</v>
      </c>
      <c r="C754" s="126">
        <v>709210</v>
      </c>
      <c r="D754" s="126">
        <v>709210</v>
      </c>
    </row>
    <row r="755" spans="1:4" ht="15" customHeight="1" x14ac:dyDescent="0.35">
      <c r="A755" s="135" t="s">
        <v>4083</v>
      </c>
      <c r="B755" s="125" t="s">
        <v>4776</v>
      </c>
      <c r="C755" s="126">
        <v>602275</v>
      </c>
      <c r="D755" s="126">
        <v>602275</v>
      </c>
    </row>
    <row r="756" spans="1:4" ht="15" customHeight="1" x14ac:dyDescent="0.35">
      <c r="A756" s="135" t="s">
        <v>4084</v>
      </c>
      <c r="B756" s="125" t="s">
        <v>4776</v>
      </c>
      <c r="C756" s="126">
        <v>495340</v>
      </c>
      <c r="D756" s="126">
        <v>495340</v>
      </c>
    </row>
    <row r="757" spans="1:4" ht="15" customHeight="1" x14ac:dyDescent="0.35">
      <c r="A757" s="135" t="s">
        <v>4085</v>
      </c>
      <c r="B757" s="125" t="s">
        <v>4776</v>
      </c>
      <c r="C757" s="126">
        <v>602275</v>
      </c>
      <c r="D757" s="126">
        <v>602275</v>
      </c>
    </row>
    <row r="758" spans="1:4" ht="15" customHeight="1" x14ac:dyDescent="0.35">
      <c r="A758" s="135" t="s">
        <v>4086</v>
      </c>
      <c r="B758" s="125" t="s">
        <v>4776</v>
      </c>
      <c r="C758" s="126">
        <v>709210</v>
      </c>
      <c r="D758" s="126">
        <v>709210</v>
      </c>
    </row>
    <row r="759" spans="1:4" ht="15" customHeight="1" x14ac:dyDescent="0.35">
      <c r="A759" s="135" t="s">
        <v>4087</v>
      </c>
      <c r="B759" s="125" t="s">
        <v>4776</v>
      </c>
      <c r="C759" s="126">
        <v>1539893</v>
      </c>
      <c r="D759" s="126">
        <v>1539893</v>
      </c>
    </row>
    <row r="760" spans="1:4" ht="15" customHeight="1" x14ac:dyDescent="0.35">
      <c r="A760" s="135" t="s">
        <v>737</v>
      </c>
      <c r="B760" s="125" t="s">
        <v>4776</v>
      </c>
      <c r="C760" s="126">
        <v>608570</v>
      </c>
      <c r="D760" s="126">
        <v>608570</v>
      </c>
    </row>
    <row r="761" spans="1:4" ht="15" customHeight="1" x14ac:dyDescent="0.35">
      <c r="A761" s="135" t="s">
        <v>740</v>
      </c>
      <c r="B761" s="125" t="s">
        <v>4776</v>
      </c>
      <c r="C761" s="126">
        <v>495340</v>
      </c>
      <c r="D761" s="126">
        <v>495340</v>
      </c>
    </row>
    <row r="762" spans="1:4" ht="15" customHeight="1" x14ac:dyDescent="0.35">
      <c r="A762" s="135" t="s">
        <v>762</v>
      </c>
      <c r="B762" s="125" t="s">
        <v>4776</v>
      </c>
      <c r="C762" s="126">
        <v>956880</v>
      </c>
      <c r="D762" s="126">
        <v>956880</v>
      </c>
    </row>
    <row r="763" spans="1:4" ht="15" customHeight="1" x14ac:dyDescent="0.35">
      <c r="A763" s="135" t="s">
        <v>751</v>
      </c>
      <c r="B763" s="125" t="s">
        <v>4776</v>
      </c>
      <c r="C763" s="126">
        <v>354605</v>
      </c>
      <c r="D763" s="126">
        <v>354605</v>
      </c>
    </row>
    <row r="764" spans="1:4" ht="15" customHeight="1" x14ac:dyDescent="0.35">
      <c r="A764" s="135" t="s">
        <v>777</v>
      </c>
      <c r="B764" s="125" t="s">
        <v>4776</v>
      </c>
      <c r="C764" s="126">
        <v>602275</v>
      </c>
      <c r="D764" s="126">
        <v>602275</v>
      </c>
    </row>
    <row r="765" spans="1:4" ht="15" customHeight="1" x14ac:dyDescent="0.35">
      <c r="A765" s="135" t="s">
        <v>4088</v>
      </c>
      <c r="B765" s="125" t="s">
        <v>4776</v>
      </c>
      <c r="C765" s="126">
        <v>2001433</v>
      </c>
      <c r="D765" s="126">
        <v>2001433</v>
      </c>
    </row>
    <row r="766" spans="1:4" ht="15" customHeight="1" x14ac:dyDescent="0.35">
      <c r="A766" s="135" t="s">
        <v>4089</v>
      </c>
      <c r="B766" s="125" t="s">
        <v>4776</v>
      </c>
      <c r="C766" s="126">
        <v>1063815</v>
      </c>
      <c r="D766" s="126">
        <v>1063815</v>
      </c>
    </row>
    <row r="767" spans="1:4" ht="15" customHeight="1" x14ac:dyDescent="0.35">
      <c r="A767" s="135" t="s">
        <v>4090</v>
      </c>
      <c r="B767" s="125" t="s">
        <v>4776</v>
      </c>
      <c r="C767" s="126">
        <v>956880</v>
      </c>
      <c r="D767" s="126">
        <v>956880</v>
      </c>
    </row>
    <row r="768" spans="1:4" ht="15" customHeight="1" x14ac:dyDescent="0.35">
      <c r="A768" s="135" t="s">
        <v>4473</v>
      </c>
      <c r="B768" s="125" t="s">
        <v>4776</v>
      </c>
      <c r="C768" s="126">
        <v>602275</v>
      </c>
      <c r="D768" s="126">
        <v>602275</v>
      </c>
    </row>
    <row r="769" spans="1:4" ht="15" customHeight="1" x14ac:dyDescent="0.35">
      <c r="A769" s="135" t="s">
        <v>4091</v>
      </c>
      <c r="B769" s="125" t="s">
        <v>4776</v>
      </c>
      <c r="C769" s="126">
        <v>8501330</v>
      </c>
      <c r="D769" s="126">
        <v>8501330</v>
      </c>
    </row>
    <row r="770" spans="1:4" ht="15" customHeight="1" x14ac:dyDescent="0.35">
      <c r="A770" s="135" t="s">
        <v>4474</v>
      </c>
      <c r="B770" s="125" t="s">
        <v>4776</v>
      </c>
      <c r="C770" s="126">
        <v>1879960</v>
      </c>
      <c r="D770" s="126">
        <v>1879960</v>
      </c>
    </row>
    <row r="771" spans="1:4" ht="15" customHeight="1" x14ac:dyDescent="0.35">
      <c r="A771" s="135" t="s">
        <v>4475</v>
      </c>
      <c r="B771" s="125" t="s">
        <v>4776</v>
      </c>
      <c r="C771" s="126">
        <v>513624</v>
      </c>
      <c r="D771" s="126">
        <v>513624</v>
      </c>
    </row>
    <row r="772" spans="1:4" ht="15" customHeight="1" x14ac:dyDescent="0.35">
      <c r="A772" s="135" t="s">
        <v>4027</v>
      </c>
      <c r="B772" s="125" t="s">
        <v>4776</v>
      </c>
      <c r="C772" s="126">
        <v>18490358</v>
      </c>
      <c r="D772" s="126">
        <v>18490358</v>
      </c>
    </row>
    <row r="773" spans="1:4" ht="15" customHeight="1" x14ac:dyDescent="0.35">
      <c r="A773" s="135" t="s">
        <v>2687</v>
      </c>
      <c r="B773" s="125" t="s">
        <v>4776</v>
      </c>
      <c r="C773" s="126">
        <v>2978322</v>
      </c>
      <c r="D773" s="126">
        <v>2978322</v>
      </c>
    </row>
    <row r="774" spans="1:4" ht="15" customHeight="1" x14ac:dyDescent="0.35">
      <c r="A774" s="135" t="s">
        <v>4028</v>
      </c>
      <c r="B774" s="125" t="s">
        <v>4776</v>
      </c>
      <c r="C774" s="126">
        <v>4394383</v>
      </c>
      <c r="D774" s="126">
        <v>4394383</v>
      </c>
    </row>
    <row r="775" spans="1:4" ht="15" customHeight="1" x14ac:dyDescent="0.35">
      <c r="A775" s="135" t="s">
        <v>844</v>
      </c>
      <c r="B775" s="125" t="s">
        <v>4776</v>
      </c>
      <c r="C775" s="126">
        <v>1150200</v>
      </c>
      <c r="D775" s="126">
        <v>1150200</v>
      </c>
    </row>
    <row r="776" spans="1:4" ht="15" customHeight="1" x14ac:dyDescent="0.35">
      <c r="A776" s="135" t="s">
        <v>788</v>
      </c>
      <c r="B776" s="125" t="s">
        <v>4776</v>
      </c>
      <c r="C776" s="126">
        <v>6278538</v>
      </c>
      <c r="D776" s="126">
        <v>6278538</v>
      </c>
    </row>
    <row r="777" spans="1:4" ht="15" customHeight="1" x14ac:dyDescent="0.35">
      <c r="A777" s="135" t="s">
        <v>4029</v>
      </c>
      <c r="B777" s="125" t="s">
        <v>4776</v>
      </c>
      <c r="C777" s="126">
        <v>1243010</v>
      </c>
      <c r="D777" s="126">
        <v>1243010</v>
      </c>
    </row>
    <row r="778" spans="1:4" ht="15" customHeight="1" x14ac:dyDescent="0.35">
      <c r="A778" s="135" t="s">
        <v>1918</v>
      </c>
      <c r="B778" s="125" t="s">
        <v>4776</v>
      </c>
      <c r="C778" s="126">
        <v>495340</v>
      </c>
      <c r="D778" s="126">
        <v>495340</v>
      </c>
    </row>
    <row r="779" spans="1:4" ht="15" customHeight="1" x14ac:dyDescent="0.35">
      <c r="A779" s="135" t="s">
        <v>4476</v>
      </c>
      <c r="B779" s="125" t="s">
        <v>4776</v>
      </c>
      <c r="C779" s="126">
        <v>6029762</v>
      </c>
      <c r="D779" s="126">
        <v>6029762</v>
      </c>
    </row>
    <row r="780" spans="1:4" ht="15" customHeight="1" x14ac:dyDescent="0.35">
      <c r="A780" s="135" t="s">
        <v>4077</v>
      </c>
      <c r="B780" s="125" t="s">
        <v>4776</v>
      </c>
      <c r="C780" s="126">
        <v>2054495</v>
      </c>
      <c r="D780" s="126">
        <v>2054495</v>
      </c>
    </row>
    <row r="781" spans="1:4" ht="15" customHeight="1" x14ac:dyDescent="0.35">
      <c r="A781" s="135" t="s">
        <v>730</v>
      </c>
      <c r="B781" s="125" t="s">
        <v>4776</v>
      </c>
      <c r="C781" s="126">
        <v>1204550</v>
      </c>
      <c r="D781" s="126">
        <v>1204550</v>
      </c>
    </row>
    <row r="782" spans="1:4" ht="15" customHeight="1" x14ac:dyDescent="0.35">
      <c r="A782" s="135" t="s">
        <v>4078</v>
      </c>
      <c r="B782" s="125" t="s">
        <v>4776</v>
      </c>
      <c r="C782" s="126">
        <v>2763705</v>
      </c>
      <c r="D782" s="126">
        <v>2763705</v>
      </c>
    </row>
    <row r="783" spans="1:4" ht="15" customHeight="1" x14ac:dyDescent="0.35">
      <c r="A783" s="135" t="s">
        <v>750</v>
      </c>
      <c r="B783" s="125" t="s">
        <v>4776</v>
      </c>
      <c r="C783" s="126">
        <v>709210</v>
      </c>
      <c r="D783" s="126">
        <v>709210</v>
      </c>
    </row>
    <row r="784" spans="1:4" ht="15" customHeight="1" x14ac:dyDescent="0.35">
      <c r="A784" s="135" t="s">
        <v>773</v>
      </c>
      <c r="B784" s="125" t="s">
        <v>4776</v>
      </c>
      <c r="C784" s="126">
        <v>2195230</v>
      </c>
      <c r="D784" s="126">
        <v>2195230</v>
      </c>
    </row>
    <row r="785" spans="1:4" ht="15" customHeight="1" x14ac:dyDescent="0.35">
      <c r="A785" s="135" t="s">
        <v>4080</v>
      </c>
      <c r="B785" s="125" t="s">
        <v>4776</v>
      </c>
      <c r="C785" s="126">
        <v>3842058</v>
      </c>
      <c r="D785" s="126">
        <v>3842058</v>
      </c>
    </row>
    <row r="786" spans="1:4" ht="15" customHeight="1" x14ac:dyDescent="0.35">
      <c r="A786" s="135" t="s">
        <v>4079</v>
      </c>
      <c r="B786" s="125" t="s">
        <v>4776</v>
      </c>
      <c r="C786" s="126">
        <v>4870655</v>
      </c>
      <c r="D786" s="126">
        <v>4870655</v>
      </c>
    </row>
    <row r="787" spans="1:4" ht="15" customHeight="1" x14ac:dyDescent="0.35">
      <c r="A787" s="135" t="s">
        <v>4081</v>
      </c>
      <c r="B787" s="125" t="s">
        <v>4776</v>
      </c>
      <c r="C787" s="126">
        <v>816145</v>
      </c>
      <c r="D787" s="126">
        <v>816145</v>
      </c>
    </row>
    <row r="788" spans="1:4" ht="15" customHeight="1" x14ac:dyDescent="0.35">
      <c r="A788" s="135" t="s">
        <v>4477</v>
      </c>
      <c r="B788" s="125" t="s">
        <v>4776</v>
      </c>
      <c r="C788" s="126">
        <v>247670</v>
      </c>
      <c r="D788" s="126">
        <v>247670</v>
      </c>
    </row>
    <row r="789" spans="1:4" ht="15" customHeight="1" x14ac:dyDescent="0.35">
      <c r="A789" s="135" t="s">
        <v>846</v>
      </c>
      <c r="B789" s="125" t="s">
        <v>4776</v>
      </c>
      <c r="C789" s="126">
        <v>354605</v>
      </c>
      <c r="D789" s="126">
        <v>354605</v>
      </c>
    </row>
    <row r="790" spans="1:4" ht="15" customHeight="1" x14ac:dyDescent="0.35">
      <c r="A790" s="135" t="s">
        <v>4082</v>
      </c>
      <c r="B790" s="125" t="s">
        <v>4776</v>
      </c>
      <c r="C790" s="126">
        <v>719210</v>
      </c>
      <c r="D790" s="126">
        <v>719210</v>
      </c>
    </row>
    <row r="791" spans="1:4" ht="15" customHeight="1" x14ac:dyDescent="0.35">
      <c r="A791" s="135" t="s">
        <v>546</v>
      </c>
      <c r="B791" s="125" t="s">
        <v>4776</v>
      </c>
      <c r="C791" s="126">
        <v>290000</v>
      </c>
      <c r="D791" s="126">
        <v>290000</v>
      </c>
    </row>
    <row r="792" spans="1:4" ht="15" customHeight="1" x14ac:dyDescent="0.35">
      <c r="A792" s="135" t="s">
        <v>4059</v>
      </c>
      <c r="B792" s="125" t="s">
        <v>4776</v>
      </c>
      <c r="C792" s="126">
        <v>860701</v>
      </c>
      <c r="D792" s="126">
        <v>860701</v>
      </c>
    </row>
    <row r="793" spans="1:4" ht="15" customHeight="1" x14ac:dyDescent="0.35">
      <c r="A793" s="135" t="s">
        <v>4060</v>
      </c>
      <c r="B793" s="125" t="s">
        <v>4776</v>
      </c>
      <c r="C793" s="126">
        <v>3109804</v>
      </c>
      <c r="D793" s="126">
        <v>3109804</v>
      </c>
    </row>
    <row r="794" spans="1:4" ht="15" customHeight="1" x14ac:dyDescent="0.35">
      <c r="A794" s="135" t="s">
        <v>4061</v>
      </c>
      <c r="B794" s="125" t="s">
        <v>4776</v>
      </c>
      <c r="C794" s="126">
        <v>1204550</v>
      </c>
      <c r="D794" s="126">
        <v>1204550</v>
      </c>
    </row>
    <row r="795" spans="1:4" ht="15" customHeight="1" x14ac:dyDescent="0.35">
      <c r="A795" s="135" t="s">
        <v>4062</v>
      </c>
      <c r="B795" s="125" t="s">
        <v>4776</v>
      </c>
      <c r="C795" s="126">
        <v>1559155</v>
      </c>
      <c r="D795" s="126">
        <v>1559155</v>
      </c>
    </row>
    <row r="796" spans="1:4" ht="15" customHeight="1" x14ac:dyDescent="0.35">
      <c r="A796" s="135" t="s">
        <v>733</v>
      </c>
      <c r="B796" s="125" t="s">
        <v>4776</v>
      </c>
      <c r="C796" s="126">
        <v>689948</v>
      </c>
      <c r="D796" s="126">
        <v>689948</v>
      </c>
    </row>
    <row r="797" spans="1:4" ht="15" customHeight="1" x14ac:dyDescent="0.35">
      <c r="A797" s="135" t="s">
        <v>4063</v>
      </c>
      <c r="B797" s="125" t="s">
        <v>4776</v>
      </c>
      <c r="C797" s="126">
        <v>1918760</v>
      </c>
      <c r="D797" s="126">
        <v>1918760</v>
      </c>
    </row>
    <row r="798" spans="1:4" ht="15" customHeight="1" x14ac:dyDescent="0.35">
      <c r="A798" s="135" t="s">
        <v>765</v>
      </c>
      <c r="B798" s="125" t="s">
        <v>4776</v>
      </c>
      <c r="C798" s="126">
        <v>689948</v>
      </c>
      <c r="D798" s="126">
        <v>689948</v>
      </c>
    </row>
    <row r="799" spans="1:4" ht="15" customHeight="1" x14ac:dyDescent="0.35">
      <c r="A799" s="135" t="s">
        <v>4064</v>
      </c>
      <c r="B799" s="125" t="s">
        <v>4776</v>
      </c>
      <c r="C799" s="126">
        <v>956880</v>
      </c>
      <c r="D799" s="126">
        <v>956880</v>
      </c>
    </row>
    <row r="800" spans="1:4" ht="15" customHeight="1" x14ac:dyDescent="0.35">
      <c r="A800" s="135" t="s">
        <v>755</v>
      </c>
      <c r="B800" s="125" t="s">
        <v>4776</v>
      </c>
      <c r="C800" s="126">
        <v>1063815</v>
      </c>
      <c r="D800" s="126">
        <v>1063815</v>
      </c>
    </row>
    <row r="801" spans="1:4" ht="15" customHeight="1" x14ac:dyDescent="0.35">
      <c r="A801" s="135" t="s">
        <v>770</v>
      </c>
      <c r="B801" s="125" t="s">
        <v>4776</v>
      </c>
      <c r="C801" s="126">
        <v>442278</v>
      </c>
      <c r="D801" s="126">
        <v>442278</v>
      </c>
    </row>
    <row r="802" spans="1:4" ht="15" customHeight="1" x14ac:dyDescent="0.35">
      <c r="A802" s="135" t="s">
        <v>4065</v>
      </c>
      <c r="B802" s="125" t="s">
        <v>4776</v>
      </c>
      <c r="C802" s="126">
        <v>1525355</v>
      </c>
      <c r="D802" s="126">
        <v>1525355</v>
      </c>
    </row>
    <row r="803" spans="1:4" ht="15" customHeight="1" x14ac:dyDescent="0.35">
      <c r="A803" s="135" t="s">
        <v>4066</v>
      </c>
      <c r="B803" s="125" t="s">
        <v>4776</v>
      </c>
      <c r="C803" s="126">
        <v>903818</v>
      </c>
      <c r="D803" s="126">
        <v>903818</v>
      </c>
    </row>
    <row r="804" spans="1:4" ht="15" customHeight="1" x14ac:dyDescent="0.35">
      <c r="A804" s="135" t="s">
        <v>4067</v>
      </c>
      <c r="B804" s="125" t="s">
        <v>4776</v>
      </c>
      <c r="C804" s="126">
        <v>739415</v>
      </c>
      <c r="D804" s="126">
        <v>739415</v>
      </c>
    </row>
    <row r="805" spans="1:4" ht="15" customHeight="1" x14ac:dyDescent="0.35">
      <c r="A805" s="135" t="s">
        <v>4068</v>
      </c>
      <c r="B805" s="125" t="s">
        <v>4776</v>
      </c>
      <c r="C805" s="126">
        <v>816145</v>
      </c>
      <c r="D805" s="126">
        <v>816145</v>
      </c>
    </row>
    <row r="806" spans="1:4" ht="15" customHeight="1" x14ac:dyDescent="0.35">
      <c r="A806" s="135" t="s">
        <v>4069</v>
      </c>
      <c r="B806" s="125" t="s">
        <v>4776</v>
      </c>
      <c r="C806" s="126">
        <v>4501351</v>
      </c>
      <c r="D806" s="126">
        <v>4501351</v>
      </c>
    </row>
    <row r="807" spans="1:4" ht="15" customHeight="1" x14ac:dyDescent="0.35">
      <c r="A807" s="135" t="s">
        <v>4070</v>
      </c>
      <c r="B807" s="125" t="s">
        <v>4776</v>
      </c>
      <c r="C807" s="126">
        <v>923080</v>
      </c>
      <c r="D807" s="126">
        <v>923080</v>
      </c>
    </row>
    <row r="808" spans="1:4" ht="15" customHeight="1" x14ac:dyDescent="0.35">
      <c r="A808" s="135" t="s">
        <v>4071</v>
      </c>
      <c r="B808" s="125" t="s">
        <v>4776</v>
      </c>
      <c r="C808" s="126">
        <v>2676779</v>
      </c>
      <c r="D808" s="126">
        <v>2676779</v>
      </c>
    </row>
    <row r="809" spans="1:4" ht="15" customHeight="1" x14ac:dyDescent="0.35">
      <c r="A809" s="135" t="s">
        <v>4072</v>
      </c>
      <c r="B809" s="125" t="s">
        <v>4776</v>
      </c>
      <c r="C809" s="126">
        <v>1753763</v>
      </c>
      <c r="D809" s="126">
        <v>1753763</v>
      </c>
    </row>
    <row r="810" spans="1:4" ht="15" customHeight="1" x14ac:dyDescent="0.35">
      <c r="A810" s="135" t="s">
        <v>4478</v>
      </c>
      <c r="B810" s="125" t="s">
        <v>4776</v>
      </c>
      <c r="C810" s="126">
        <v>1506093</v>
      </c>
      <c r="D810" s="126">
        <v>1506093</v>
      </c>
    </row>
    <row r="811" spans="1:4" ht="15" customHeight="1" x14ac:dyDescent="0.35">
      <c r="A811" s="135" t="s">
        <v>4074</v>
      </c>
      <c r="B811" s="125" t="s">
        <v>4776</v>
      </c>
      <c r="C811" s="126">
        <v>1311485</v>
      </c>
      <c r="D811" s="126">
        <v>1311485</v>
      </c>
    </row>
    <row r="812" spans="1:4" ht="15" customHeight="1" x14ac:dyDescent="0.35">
      <c r="A812" s="135" t="s">
        <v>4075</v>
      </c>
      <c r="B812" s="125" t="s">
        <v>4776</v>
      </c>
      <c r="C812" s="126">
        <v>816145</v>
      </c>
      <c r="D812" s="126">
        <v>816145</v>
      </c>
    </row>
    <row r="813" spans="1:4" ht="15" customHeight="1" x14ac:dyDescent="0.35">
      <c r="A813" s="135" t="s">
        <v>4076</v>
      </c>
      <c r="B813" s="125" t="s">
        <v>4776</v>
      </c>
      <c r="C813" s="126">
        <v>449900</v>
      </c>
      <c r="D813" s="126">
        <v>449900</v>
      </c>
    </row>
    <row r="814" spans="1:4" ht="15" customHeight="1" x14ac:dyDescent="0.35">
      <c r="A814" s="135" t="s">
        <v>731</v>
      </c>
      <c r="B814" s="125" t="s">
        <v>4776</v>
      </c>
      <c r="C814" s="126">
        <v>1063815</v>
      </c>
      <c r="D814" s="126">
        <v>1063815</v>
      </c>
    </row>
    <row r="815" spans="1:4" ht="15" customHeight="1" x14ac:dyDescent="0.35">
      <c r="A815" s="135" t="s">
        <v>4047</v>
      </c>
      <c r="B815" s="125" t="s">
        <v>4776</v>
      </c>
      <c r="C815" s="126">
        <v>816145</v>
      </c>
      <c r="D815" s="126">
        <v>816145</v>
      </c>
    </row>
    <row r="816" spans="1:4" ht="15" customHeight="1" x14ac:dyDescent="0.35">
      <c r="A816" s="135" t="s">
        <v>4048</v>
      </c>
      <c r="B816" s="125" t="s">
        <v>4776</v>
      </c>
      <c r="C816" s="126">
        <v>463040</v>
      </c>
      <c r="D816" s="126">
        <v>463040</v>
      </c>
    </row>
    <row r="817" spans="1:4" ht="15" customHeight="1" x14ac:dyDescent="0.35">
      <c r="A817" s="135" t="s">
        <v>4479</v>
      </c>
      <c r="B817" s="125" t="s">
        <v>4776</v>
      </c>
      <c r="C817" s="126">
        <v>356105</v>
      </c>
      <c r="D817" s="126">
        <v>356105</v>
      </c>
    </row>
    <row r="818" spans="1:4" ht="15" customHeight="1" x14ac:dyDescent="0.35">
      <c r="A818" s="135" t="s">
        <v>4050</v>
      </c>
      <c r="B818" s="125" t="s">
        <v>4776</v>
      </c>
      <c r="C818" s="126">
        <v>1063815</v>
      </c>
      <c r="D818" s="126">
        <v>1063815</v>
      </c>
    </row>
    <row r="819" spans="1:4" ht="15" customHeight="1" x14ac:dyDescent="0.35">
      <c r="A819" s="135" t="s">
        <v>4480</v>
      </c>
      <c r="B819" s="125" t="s">
        <v>4776</v>
      </c>
      <c r="C819" s="126">
        <v>606775</v>
      </c>
      <c r="D819" s="126">
        <v>606775</v>
      </c>
    </row>
    <row r="820" spans="1:4" ht="15" customHeight="1" x14ac:dyDescent="0.35">
      <c r="A820" s="135" t="s">
        <v>752</v>
      </c>
      <c r="B820" s="125" t="s">
        <v>4776</v>
      </c>
      <c r="C820" s="126">
        <v>857423</v>
      </c>
      <c r="D820" s="126">
        <v>857423</v>
      </c>
    </row>
    <row r="821" spans="1:4" ht="15" customHeight="1" x14ac:dyDescent="0.35">
      <c r="A821" s="135" t="s">
        <v>753</v>
      </c>
      <c r="B821" s="125" t="s">
        <v>4776</v>
      </c>
      <c r="C821" s="126">
        <v>709210</v>
      </c>
      <c r="D821" s="126">
        <v>709210</v>
      </c>
    </row>
    <row r="822" spans="1:4" ht="15" customHeight="1" x14ac:dyDescent="0.35">
      <c r="A822" s="135" t="s">
        <v>4052</v>
      </c>
      <c r="B822" s="125" t="s">
        <v>4776</v>
      </c>
      <c r="C822" s="126">
        <v>1170750</v>
      </c>
      <c r="D822" s="126">
        <v>1170750</v>
      </c>
    </row>
    <row r="823" spans="1:4" ht="15" customHeight="1" x14ac:dyDescent="0.35">
      <c r="A823" s="135" t="s">
        <v>763</v>
      </c>
      <c r="B823" s="125" t="s">
        <v>4776</v>
      </c>
      <c r="C823" s="126">
        <v>462290</v>
      </c>
      <c r="D823" s="126">
        <v>462290</v>
      </c>
    </row>
    <row r="824" spans="1:4" ht="15" customHeight="1" x14ac:dyDescent="0.35">
      <c r="A824" s="135" t="s">
        <v>764</v>
      </c>
      <c r="B824" s="125" t="s">
        <v>4776</v>
      </c>
      <c r="C824" s="126">
        <v>462290</v>
      </c>
      <c r="D824" s="126">
        <v>462290</v>
      </c>
    </row>
    <row r="825" spans="1:4" ht="15" customHeight="1" x14ac:dyDescent="0.35">
      <c r="A825" s="135" t="s">
        <v>4053</v>
      </c>
      <c r="B825" s="125" t="s">
        <v>4776</v>
      </c>
      <c r="C825" s="126">
        <v>1311485</v>
      </c>
      <c r="D825" s="126">
        <v>1311485</v>
      </c>
    </row>
    <row r="826" spans="1:4" ht="15" customHeight="1" x14ac:dyDescent="0.35">
      <c r="A826" s="135" t="s">
        <v>4054</v>
      </c>
      <c r="B826" s="125" t="s">
        <v>4776</v>
      </c>
      <c r="C826" s="126">
        <v>709210</v>
      </c>
      <c r="D826" s="126">
        <v>709210</v>
      </c>
    </row>
    <row r="827" spans="1:4" ht="15" customHeight="1" x14ac:dyDescent="0.35">
      <c r="A827" s="135" t="s">
        <v>4055</v>
      </c>
      <c r="B827" s="125" t="s">
        <v>4776</v>
      </c>
      <c r="C827" s="126">
        <v>1063815</v>
      </c>
      <c r="D827" s="126">
        <v>1063815</v>
      </c>
    </row>
    <row r="828" spans="1:4" ht="15" customHeight="1" x14ac:dyDescent="0.35">
      <c r="A828" s="135" t="s">
        <v>4056</v>
      </c>
      <c r="B828" s="125" t="s">
        <v>4776</v>
      </c>
      <c r="C828" s="126">
        <v>3024458</v>
      </c>
      <c r="D828" s="126">
        <v>3024458</v>
      </c>
    </row>
    <row r="829" spans="1:4" ht="15" customHeight="1" x14ac:dyDescent="0.35">
      <c r="A829" s="135" t="s">
        <v>4057</v>
      </c>
      <c r="B829" s="125" t="s">
        <v>4776</v>
      </c>
      <c r="C829" s="126">
        <v>3087053</v>
      </c>
      <c r="D829" s="126">
        <v>3087053</v>
      </c>
    </row>
    <row r="830" spans="1:4" ht="15" customHeight="1" x14ac:dyDescent="0.35">
      <c r="A830" s="135" t="s">
        <v>4058</v>
      </c>
      <c r="B830" s="125" t="s">
        <v>4776</v>
      </c>
      <c r="C830" s="126">
        <v>1238350</v>
      </c>
      <c r="D830" s="126">
        <v>1238350</v>
      </c>
    </row>
    <row r="831" spans="1:4" ht="15" customHeight="1" x14ac:dyDescent="0.35">
      <c r="A831" s="135" t="s">
        <v>4099</v>
      </c>
      <c r="B831" s="125" t="s">
        <v>4776</v>
      </c>
      <c r="C831" s="126">
        <v>4894027</v>
      </c>
      <c r="D831" s="126">
        <v>4894027</v>
      </c>
    </row>
    <row r="832" spans="1:4" ht="15" customHeight="1" x14ac:dyDescent="0.35">
      <c r="A832" s="135" t="s">
        <v>759</v>
      </c>
      <c r="B832" s="125" t="s">
        <v>4776</v>
      </c>
      <c r="C832" s="126">
        <v>6289459</v>
      </c>
      <c r="D832" s="126">
        <v>6289459</v>
      </c>
    </row>
    <row r="833" spans="1:4" ht="15" customHeight="1" x14ac:dyDescent="0.35">
      <c r="A833" s="135" t="s">
        <v>4481</v>
      </c>
      <c r="B833" s="125" t="s">
        <v>4776</v>
      </c>
      <c r="C833" s="126">
        <v>4041836</v>
      </c>
      <c r="D833" s="126">
        <v>4041836</v>
      </c>
    </row>
    <row r="834" spans="1:4" ht="15" customHeight="1" x14ac:dyDescent="0.35">
      <c r="A834" s="230" t="s">
        <v>4645</v>
      </c>
      <c r="B834" s="230" t="s">
        <v>4632</v>
      </c>
      <c r="C834" s="231">
        <f>SUM(C714:C833)</f>
        <v>191284547</v>
      </c>
      <c r="D834" s="231">
        <f>SUM(D714:D833)</f>
        <v>191284547</v>
      </c>
    </row>
    <row r="835" spans="1:4" ht="15" customHeight="1" x14ac:dyDescent="0.35">
      <c r="A835" s="230"/>
      <c r="B835" s="230"/>
      <c r="C835" s="231"/>
      <c r="D835" s="231"/>
    </row>
    <row r="836" spans="1:4" ht="15" customHeight="1" x14ac:dyDescent="0.35">
      <c r="A836" s="134" t="s">
        <v>4715</v>
      </c>
      <c r="B836" s="230"/>
      <c r="C836" s="231"/>
      <c r="D836" s="231"/>
    </row>
    <row r="837" spans="1:4" ht="15" customHeight="1" x14ac:dyDescent="0.35">
      <c r="A837" s="136" t="s">
        <v>4482</v>
      </c>
      <c r="B837" s="125" t="s">
        <v>869</v>
      </c>
      <c r="C837" s="126">
        <v>137808</v>
      </c>
      <c r="D837" s="126">
        <v>137808</v>
      </c>
    </row>
    <row r="838" spans="1:4" ht="15" customHeight="1" x14ac:dyDescent="0.35">
      <c r="A838" s="136" t="s">
        <v>949</v>
      </c>
      <c r="B838" s="125" t="s">
        <v>869</v>
      </c>
      <c r="C838" s="126">
        <v>90288</v>
      </c>
      <c r="D838" s="126">
        <v>90288</v>
      </c>
    </row>
    <row r="839" spans="1:4" ht="15" customHeight="1" x14ac:dyDescent="0.35">
      <c r="A839" s="136" t="s">
        <v>4110</v>
      </c>
      <c r="B839" s="125" t="s">
        <v>869</v>
      </c>
      <c r="C839" s="126">
        <v>118800</v>
      </c>
      <c r="D839" s="126">
        <v>118800</v>
      </c>
    </row>
    <row r="840" spans="1:4" ht="15" customHeight="1" x14ac:dyDescent="0.35">
      <c r="A840" s="136" t="s">
        <v>2716</v>
      </c>
      <c r="B840" s="125" t="s">
        <v>869</v>
      </c>
      <c r="C840" s="126">
        <v>142560</v>
      </c>
      <c r="D840" s="126">
        <v>142560</v>
      </c>
    </row>
    <row r="841" spans="1:4" ht="15" customHeight="1" x14ac:dyDescent="0.35">
      <c r="A841" s="136" t="s">
        <v>2703</v>
      </c>
      <c r="B841" s="125" t="s">
        <v>869</v>
      </c>
      <c r="C841" s="126">
        <v>1188000</v>
      </c>
      <c r="D841" s="126">
        <v>1188000</v>
      </c>
    </row>
    <row r="842" spans="1:4" ht="15" customHeight="1" x14ac:dyDescent="0.35">
      <c r="A842" s="136" t="s">
        <v>4112</v>
      </c>
      <c r="B842" s="125" t="s">
        <v>869</v>
      </c>
      <c r="C842" s="126">
        <v>111672</v>
      </c>
      <c r="D842" s="126">
        <v>111672</v>
      </c>
    </row>
    <row r="843" spans="1:4" ht="15" customHeight="1" x14ac:dyDescent="0.35">
      <c r="A843" s="124" t="s">
        <v>876</v>
      </c>
      <c r="B843" s="125" t="s">
        <v>869</v>
      </c>
      <c r="C843" s="126">
        <v>380160</v>
      </c>
      <c r="D843" s="126">
        <v>380160</v>
      </c>
    </row>
    <row r="844" spans="1:4" ht="15" customHeight="1" x14ac:dyDescent="0.35">
      <c r="A844" s="124" t="s">
        <v>2698</v>
      </c>
      <c r="B844" s="125" t="s">
        <v>869</v>
      </c>
      <c r="C844" s="126">
        <v>42768</v>
      </c>
      <c r="D844" s="126">
        <v>42768</v>
      </c>
    </row>
    <row r="845" spans="1:4" ht="15" customHeight="1" x14ac:dyDescent="0.35">
      <c r="A845" s="124" t="s">
        <v>2712</v>
      </c>
      <c r="B845" s="125" t="s">
        <v>869</v>
      </c>
      <c r="C845" s="126">
        <v>114048</v>
      </c>
      <c r="D845" s="126">
        <v>114048</v>
      </c>
    </row>
    <row r="846" spans="1:4" ht="15" customHeight="1" x14ac:dyDescent="0.35">
      <c r="A846" s="124" t="s">
        <v>4114</v>
      </c>
      <c r="B846" s="125" t="s">
        <v>869</v>
      </c>
      <c r="C846" s="126">
        <v>118800</v>
      </c>
      <c r="D846" s="126">
        <v>118800</v>
      </c>
    </row>
    <row r="847" spans="1:4" ht="15" customHeight="1" x14ac:dyDescent="0.35">
      <c r="A847" s="124" t="s">
        <v>4484</v>
      </c>
      <c r="B847" s="125" t="s">
        <v>869</v>
      </c>
      <c r="C847" s="126">
        <v>178200</v>
      </c>
      <c r="D847" s="126">
        <v>178200</v>
      </c>
    </row>
    <row r="848" spans="1:4" ht="15" customHeight="1" x14ac:dyDescent="0.35">
      <c r="A848" s="124" t="s">
        <v>4485</v>
      </c>
      <c r="B848" s="125" t="s">
        <v>869</v>
      </c>
      <c r="C848" s="126">
        <v>441936</v>
      </c>
      <c r="D848" s="126">
        <v>441936</v>
      </c>
    </row>
    <row r="849" spans="1:4" ht="15" customHeight="1" x14ac:dyDescent="0.35">
      <c r="A849" s="124" t="s">
        <v>4486</v>
      </c>
      <c r="B849" s="125" t="s">
        <v>869</v>
      </c>
      <c r="C849" s="126">
        <v>237600</v>
      </c>
      <c r="D849" s="126">
        <v>237600</v>
      </c>
    </row>
    <row r="850" spans="1:4" ht="15" customHeight="1" x14ac:dyDescent="0.35">
      <c r="A850" s="124" t="s">
        <v>1141</v>
      </c>
      <c r="B850" s="125" t="s">
        <v>869</v>
      </c>
      <c r="C850" s="126">
        <v>185328</v>
      </c>
      <c r="D850" s="126">
        <v>185328</v>
      </c>
    </row>
    <row r="851" spans="1:4" ht="15" customHeight="1" x14ac:dyDescent="0.35">
      <c r="A851" s="124" t="s">
        <v>931</v>
      </c>
      <c r="B851" s="125" t="s">
        <v>869</v>
      </c>
      <c r="C851" s="126">
        <v>142560</v>
      </c>
      <c r="D851" s="126">
        <v>142560</v>
      </c>
    </row>
    <row r="852" spans="1:4" ht="15" customHeight="1" x14ac:dyDescent="0.35">
      <c r="A852" s="124" t="s">
        <v>937</v>
      </c>
      <c r="B852" s="125" t="s">
        <v>869</v>
      </c>
      <c r="C852" s="126">
        <v>475200</v>
      </c>
      <c r="D852" s="126">
        <v>475200</v>
      </c>
    </row>
    <row r="853" spans="1:4" ht="15" customHeight="1" x14ac:dyDescent="0.35">
      <c r="A853" s="124" t="s">
        <v>4116</v>
      </c>
      <c r="B853" s="125" t="s">
        <v>869</v>
      </c>
      <c r="C853" s="126">
        <v>213840</v>
      </c>
      <c r="D853" s="126">
        <v>213840</v>
      </c>
    </row>
    <row r="854" spans="1:4" ht="15" customHeight="1" x14ac:dyDescent="0.35">
      <c r="A854" s="124" t="s">
        <v>4117</v>
      </c>
      <c r="B854" s="125" t="s">
        <v>869</v>
      </c>
      <c r="C854" s="126">
        <v>68904</v>
      </c>
      <c r="D854" s="126">
        <v>68904</v>
      </c>
    </row>
    <row r="855" spans="1:4" ht="15" customHeight="1" x14ac:dyDescent="0.35">
      <c r="A855" s="124" t="s">
        <v>868</v>
      </c>
      <c r="B855" s="125" t="s">
        <v>869</v>
      </c>
      <c r="C855" s="126">
        <v>7128</v>
      </c>
      <c r="D855" s="126">
        <v>7128</v>
      </c>
    </row>
    <row r="856" spans="1:4" ht="15" customHeight="1" x14ac:dyDescent="0.35">
      <c r="A856" s="124" t="s">
        <v>870</v>
      </c>
      <c r="B856" s="125" t="s">
        <v>869</v>
      </c>
      <c r="C856" s="126">
        <v>30888</v>
      </c>
      <c r="D856" s="126">
        <v>30888</v>
      </c>
    </row>
    <row r="857" spans="1:4" ht="15" customHeight="1" x14ac:dyDescent="0.35">
      <c r="A857" s="124" t="s">
        <v>875</v>
      </c>
      <c r="B857" s="125" t="s">
        <v>869</v>
      </c>
      <c r="C857" s="126">
        <v>123552</v>
      </c>
      <c r="D857" s="126">
        <v>123552</v>
      </c>
    </row>
    <row r="858" spans="1:4" ht="15" customHeight="1" x14ac:dyDescent="0.35">
      <c r="A858" s="124" t="s">
        <v>884</v>
      </c>
      <c r="B858" s="125" t="s">
        <v>869</v>
      </c>
      <c r="C858" s="126">
        <v>97416</v>
      </c>
      <c r="D858" s="126">
        <v>97416</v>
      </c>
    </row>
    <row r="859" spans="1:4" ht="15" customHeight="1" x14ac:dyDescent="0.35">
      <c r="A859" s="124" t="s">
        <v>885</v>
      </c>
      <c r="B859" s="125" t="s">
        <v>869</v>
      </c>
      <c r="C859" s="126">
        <v>78408</v>
      </c>
      <c r="D859" s="126">
        <v>78408</v>
      </c>
    </row>
    <row r="860" spans="1:4" ht="15" customHeight="1" x14ac:dyDescent="0.35">
      <c r="A860" s="124" t="s">
        <v>2708</v>
      </c>
      <c r="B860" s="125" t="s">
        <v>869</v>
      </c>
      <c r="C860" s="126">
        <v>47520</v>
      </c>
      <c r="D860" s="126">
        <v>47520</v>
      </c>
    </row>
    <row r="861" spans="1:4" ht="15" customHeight="1" x14ac:dyDescent="0.35">
      <c r="A861" s="124" t="s">
        <v>903</v>
      </c>
      <c r="B861" s="125" t="s">
        <v>869</v>
      </c>
      <c r="C861" s="126">
        <v>26136</v>
      </c>
      <c r="D861" s="126">
        <v>26136</v>
      </c>
    </row>
    <row r="862" spans="1:4" ht="15" customHeight="1" x14ac:dyDescent="0.35">
      <c r="A862" s="135" t="s">
        <v>908</v>
      </c>
      <c r="B862" s="125" t="s">
        <v>869</v>
      </c>
      <c r="C862" s="126">
        <v>78408</v>
      </c>
      <c r="D862" s="126">
        <v>78408</v>
      </c>
    </row>
    <row r="863" spans="1:4" ht="15" customHeight="1" x14ac:dyDescent="0.35">
      <c r="A863" s="135" t="s">
        <v>909</v>
      </c>
      <c r="B863" s="125" t="s">
        <v>869</v>
      </c>
      <c r="C863" s="126">
        <v>57024</v>
      </c>
      <c r="D863" s="126">
        <v>57024</v>
      </c>
    </row>
    <row r="864" spans="1:4" ht="15" customHeight="1" x14ac:dyDescent="0.35">
      <c r="A864" s="135" t="s">
        <v>917</v>
      </c>
      <c r="B864" s="125" t="s">
        <v>869</v>
      </c>
      <c r="C864" s="126">
        <v>49896</v>
      </c>
      <c r="D864" s="126">
        <v>49896</v>
      </c>
    </row>
    <row r="865" spans="1:4" ht="15" customHeight="1" x14ac:dyDescent="0.35">
      <c r="A865" s="135" t="s">
        <v>950</v>
      </c>
      <c r="B865" s="125" t="s">
        <v>869</v>
      </c>
      <c r="C865" s="126">
        <v>85536</v>
      </c>
      <c r="D865" s="126">
        <v>85536</v>
      </c>
    </row>
    <row r="866" spans="1:4" ht="15" customHeight="1" x14ac:dyDescent="0.35">
      <c r="A866" s="135" t="s">
        <v>922</v>
      </c>
      <c r="B866" s="125" t="s">
        <v>869</v>
      </c>
      <c r="C866" s="126">
        <v>42768</v>
      </c>
      <c r="D866" s="126">
        <v>42768</v>
      </c>
    </row>
    <row r="867" spans="1:4" ht="15" customHeight="1" x14ac:dyDescent="0.35">
      <c r="A867" s="135" t="s">
        <v>4487</v>
      </c>
      <c r="B867" s="125" t="s">
        <v>869</v>
      </c>
      <c r="C867" s="126">
        <v>38016</v>
      </c>
      <c r="D867" s="126">
        <v>38016</v>
      </c>
    </row>
    <row r="868" spans="1:4" ht="15" customHeight="1" x14ac:dyDescent="0.35">
      <c r="A868" s="135" t="s">
        <v>4488</v>
      </c>
      <c r="B868" s="125" t="s">
        <v>869</v>
      </c>
      <c r="C868" s="126">
        <v>52272</v>
      </c>
      <c r="D868" s="126">
        <v>52272</v>
      </c>
    </row>
    <row r="869" spans="1:4" ht="15" customHeight="1" x14ac:dyDescent="0.35">
      <c r="A869" s="135" t="s">
        <v>4489</v>
      </c>
      <c r="B869" s="125" t="s">
        <v>869</v>
      </c>
      <c r="C869" s="126">
        <v>35640</v>
      </c>
      <c r="D869" s="126">
        <v>35640</v>
      </c>
    </row>
    <row r="870" spans="1:4" ht="15" customHeight="1" x14ac:dyDescent="0.35">
      <c r="A870" s="135" t="s">
        <v>2704</v>
      </c>
      <c r="B870" s="125" t="s">
        <v>869</v>
      </c>
      <c r="C870" s="126">
        <v>7128</v>
      </c>
      <c r="D870" s="126">
        <v>7128</v>
      </c>
    </row>
    <row r="871" spans="1:4" ht="15" customHeight="1" x14ac:dyDescent="0.35">
      <c r="A871" s="135" t="s">
        <v>883</v>
      </c>
      <c r="B871" s="125" t="s">
        <v>869</v>
      </c>
      <c r="C871" s="126">
        <v>23760</v>
      </c>
      <c r="D871" s="126">
        <v>23760</v>
      </c>
    </row>
    <row r="872" spans="1:4" ht="15" customHeight="1" x14ac:dyDescent="0.35">
      <c r="A872" s="135" t="s">
        <v>907</v>
      </c>
      <c r="B872" s="125" t="s">
        <v>869</v>
      </c>
      <c r="C872" s="126">
        <v>42768</v>
      </c>
      <c r="D872" s="126">
        <v>42768</v>
      </c>
    </row>
    <row r="873" spans="1:4" ht="15" customHeight="1" x14ac:dyDescent="0.35">
      <c r="A873" s="135" t="s">
        <v>2724</v>
      </c>
      <c r="B873" s="125" t="s">
        <v>869</v>
      </c>
      <c r="C873" s="126">
        <v>11880</v>
      </c>
      <c r="D873" s="126">
        <v>11880</v>
      </c>
    </row>
    <row r="874" spans="1:4" ht="15" customHeight="1" x14ac:dyDescent="0.35">
      <c r="A874" s="135" t="s">
        <v>896</v>
      </c>
      <c r="B874" s="125" t="s">
        <v>869</v>
      </c>
      <c r="C874" s="126">
        <v>49896</v>
      </c>
      <c r="D874" s="126">
        <v>49896</v>
      </c>
    </row>
    <row r="875" spans="1:4" ht="15" customHeight="1" x14ac:dyDescent="0.35">
      <c r="A875" s="135" t="s">
        <v>4490</v>
      </c>
      <c r="B875" s="125" t="s">
        <v>869</v>
      </c>
      <c r="C875" s="126">
        <v>40392</v>
      </c>
      <c r="D875" s="126">
        <v>40392</v>
      </c>
    </row>
    <row r="876" spans="1:4" ht="15" customHeight="1" x14ac:dyDescent="0.35">
      <c r="A876" s="135" t="s">
        <v>4491</v>
      </c>
      <c r="B876" s="125" t="s">
        <v>869</v>
      </c>
      <c r="C876" s="126">
        <v>30888</v>
      </c>
      <c r="D876" s="126">
        <v>30888</v>
      </c>
    </row>
    <row r="877" spans="1:4" ht="15" customHeight="1" x14ac:dyDescent="0.35">
      <c r="A877" s="135" t="s">
        <v>4120</v>
      </c>
      <c r="B877" s="125" t="s">
        <v>869</v>
      </c>
      <c r="C877" s="126">
        <v>45144</v>
      </c>
      <c r="D877" s="126">
        <v>45144</v>
      </c>
    </row>
    <row r="878" spans="1:4" ht="15" customHeight="1" x14ac:dyDescent="0.35">
      <c r="A878" s="135" t="s">
        <v>4492</v>
      </c>
      <c r="B878" s="125" t="s">
        <v>869</v>
      </c>
      <c r="C878" s="126">
        <v>201960</v>
      </c>
      <c r="D878" s="126">
        <v>201960</v>
      </c>
    </row>
    <row r="879" spans="1:4" ht="15" customHeight="1" x14ac:dyDescent="0.35">
      <c r="A879" s="135" t="s">
        <v>4493</v>
      </c>
      <c r="B879" s="125" t="s">
        <v>869</v>
      </c>
      <c r="C879" s="126">
        <v>28512</v>
      </c>
      <c r="D879" s="126">
        <v>28512</v>
      </c>
    </row>
    <row r="880" spans="1:4" ht="15" customHeight="1" x14ac:dyDescent="0.35">
      <c r="A880" s="135" t="s">
        <v>2741</v>
      </c>
      <c r="B880" s="125" t="s">
        <v>869</v>
      </c>
      <c r="C880" s="126">
        <v>356400</v>
      </c>
      <c r="D880" s="126">
        <v>356400</v>
      </c>
    </row>
    <row r="881" spans="1:4" ht="15" customHeight="1" x14ac:dyDescent="0.35">
      <c r="A881" s="135" t="s">
        <v>4122</v>
      </c>
      <c r="B881" s="125" t="s">
        <v>869</v>
      </c>
      <c r="C881" s="126">
        <v>166320</v>
      </c>
      <c r="D881" s="126">
        <v>166320</v>
      </c>
    </row>
    <row r="882" spans="1:4" ht="15" customHeight="1" x14ac:dyDescent="0.35">
      <c r="A882" s="135" t="s">
        <v>4123</v>
      </c>
      <c r="B882" s="125" t="s">
        <v>869</v>
      </c>
      <c r="C882" s="126">
        <v>83160</v>
      </c>
      <c r="D882" s="126">
        <v>83160</v>
      </c>
    </row>
    <row r="883" spans="1:4" ht="15" customHeight="1" x14ac:dyDescent="0.35">
      <c r="A883" s="135" t="s">
        <v>2733</v>
      </c>
      <c r="B883" s="125" t="s">
        <v>869</v>
      </c>
      <c r="C883" s="126">
        <v>64152</v>
      </c>
      <c r="D883" s="126">
        <v>64152</v>
      </c>
    </row>
    <row r="884" spans="1:4" ht="15" customHeight="1" x14ac:dyDescent="0.35">
      <c r="A884" s="135" t="s">
        <v>4124</v>
      </c>
      <c r="B884" s="125" t="s">
        <v>869</v>
      </c>
      <c r="C884" s="126">
        <v>748440</v>
      </c>
      <c r="D884" s="126">
        <v>748440</v>
      </c>
    </row>
    <row r="885" spans="1:4" ht="15" customHeight="1" x14ac:dyDescent="0.35">
      <c r="A885" s="135" t="s">
        <v>4125</v>
      </c>
      <c r="B885" s="125" t="s">
        <v>869</v>
      </c>
      <c r="C885" s="126">
        <v>104544</v>
      </c>
      <c r="D885" s="126">
        <v>104544</v>
      </c>
    </row>
    <row r="886" spans="1:4" ht="15" customHeight="1" x14ac:dyDescent="0.35">
      <c r="A886" s="135" t="s">
        <v>4126</v>
      </c>
      <c r="B886" s="125" t="s">
        <v>869</v>
      </c>
      <c r="C886" s="126">
        <v>586872</v>
      </c>
      <c r="D886" s="126">
        <v>586872</v>
      </c>
    </row>
    <row r="887" spans="1:4" ht="15" customHeight="1" x14ac:dyDescent="0.35">
      <c r="A887" s="135" t="s">
        <v>4127</v>
      </c>
      <c r="B887" s="125" t="s">
        <v>869</v>
      </c>
      <c r="C887" s="126">
        <v>199584</v>
      </c>
      <c r="D887" s="126">
        <v>199584</v>
      </c>
    </row>
    <row r="888" spans="1:4" ht="15" customHeight="1" x14ac:dyDescent="0.35">
      <c r="A888" s="135" t="s">
        <v>2727</v>
      </c>
      <c r="B888" s="125" t="s">
        <v>869</v>
      </c>
      <c r="C888" s="126">
        <v>190080</v>
      </c>
      <c r="D888" s="126">
        <v>190080</v>
      </c>
    </row>
    <row r="889" spans="1:4" ht="15" customHeight="1" x14ac:dyDescent="0.35">
      <c r="A889" s="135" t="s">
        <v>4128</v>
      </c>
      <c r="B889" s="125" t="s">
        <v>869</v>
      </c>
      <c r="C889" s="126">
        <v>361152</v>
      </c>
      <c r="D889" s="126">
        <v>361152</v>
      </c>
    </row>
    <row r="890" spans="1:4" ht="15" customHeight="1" x14ac:dyDescent="0.35">
      <c r="A890" s="135" t="s">
        <v>4494</v>
      </c>
      <c r="B890" s="125" t="s">
        <v>869</v>
      </c>
      <c r="C890" s="126">
        <v>28512</v>
      </c>
      <c r="D890" s="126">
        <v>28512</v>
      </c>
    </row>
    <row r="891" spans="1:4" ht="15" customHeight="1" x14ac:dyDescent="0.35">
      <c r="A891" s="135" t="s">
        <v>4129</v>
      </c>
      <c r="B891" s="125" t="s">
        <v>869</v>
      </c>
      <c r="C891" s="126">
        <v>368280</v>
      </c>
      <c r="D891" s="126">
        <v>368280</v>
      </c>
    </row>
    <row r="892" spans="1:4" ht="15" customHeight="1" x14ac:dyDescent="0.35">
      <c r="A892" s="135" t="s">
        <v>4495</v>
      </c>
      <c r="B892" s="125" t="s">
        <v>869</v>
      </c>
      <c r="C892" s="126">
        <v>185328</v>
      </c>
      <c r="D892" s="126">
        <v>185328</v>
      </c>
    </row>
    <row r="893" spans="1:4" ht="15" customHeight="1" x14ac:dyDescent="0.35">
      <c r="A893" s="135" t="s">
        <v>4496</v>
      </c>
      <c r="B893" s="125" t="s">
        <v>869</v>
      </c>
      <c r="C893" s="126">
        <v>294624</v>
      </c>
      <c r="D893" s="126">
        <v>294624</v>
      </c>
    </row>
    <row r="894" spans="1:4" ht="15" customHeight="1" x14ac:dyDescent="0.35">
      <c r="A894" s="135" t="s">
        <v>4495</v>
      </c>
      <c r="B894" s="125" t="s">
        <v>869</v>
      </c>
      <c r="C894" s="126">
        <v>361152</v>
      </c>
      <c r="D894" s="126">
        <v>361152</v>
      </c>
    </row>
    <row r="895" spans="1:4" ht="15" customHeight="1" x14ac:dyDescent="0.35">
      <c r="A895" s="135" t="s">
        <v>4138</v>
      </c>
      <c r="B895" s="125" t="s">
        <v>869</v>
      </c>
      <c r="C895" s="126">
        <v>180576</v>
      </c>
      <c r="D895" s="126">
        <v>180576</v>
      </c>
    </row>
    <row r="896" spans="1:4" ht="15" customHeight="1" x14ac:dyDescent="0.35">
      <c r="A896" s="135" t="s">
        <v>4497</v>
      </c>
      <c r="B896" s="125" t="s">
        <v>869</v>
      </c>
      <c r="C896" s="126">
        <v>719928</v>
      </c>
      <c r="D896" s="126">
        <v>719928</v>
      </c>
    </row>
    <row r="897" spans="1:4" ht="15" customHeight="1" x14ac:dyDescent="0.35">
      <c r="A897" s="135" t="s">
        <v>4134</v>
      </c>
      <c r="B897" s="125" t="s">
        <v>869</v>
      </c>
      <c r="C897" s="126">
        <v>316008</v>
      </c>
      <c r="D897" s="126">
        <v>316008</v>
      </c>
    </row>
    <row r="898" spans="1:4" ht="15" customHeight="1" x14ac:dyDescent="0.35">
      <c r="A898" s="135" t="s">
        <v>4134</v>
      </c>
      <c r="B898" s="125" t="s">
        <v>869</v>
      </c>
      <c r="C898" s="126">
        <v>418176</v>
      </c>
      <c r="D898" s="126">
        <v>418176</v>
      </c>
    </row>
    <row r="899" spans="1:4" ht="15" customHeight="1" x14ac:dyDescent="0.35">
      <c r="A899" s="135" t="s">
        <v>948</v>
      </c>
      <c r="B899" s="125" t="s">
        <v>869</v>
      </c>
      <c r="C899" s="126">
        <v>142560</v>
      </c>
      <c r="D899" s="126">
        <v>142560</v>
      </c>
    </row>
    <row r="900" spans="1:4" ht="15" customHeight="1" x14ac:dyDescent="0.35">
      <c r="A900" s="135" t="s">
        <v>889</v>
      </c>
      <c r="B900" s="125" t="s">
        <v>869</v>
      </c>
      <c r="C900" s="126">
        <v>180576</v>
      </c>
      <c r="D900" s="126">
        <v>180576</v>
      </c>
    </row>
    <row r="901" spans="1:4" ht="15" customHeight="1" x14ac:dyDescent="0.35">
      <c r="A901" s="135" t="s">
        <v>4498</v>
      </c>
      <c r="B901" s="125" t="s">
        <v>869</v>
      </c>
      <c r="C901" s="126">
        <v>68904</v>
      </c>
      <c r="D901" s="126">
        <v>68904</v>
      </c>
    </row>
    <row r="902" spans="1:4" ht="15" customHeight="1" x14ac:dyDescent="0.35">
      <c r="A902" s="135" t="s">
        <v>4499</v>
      </c>
      <c r="B902" s="125" t="s">
        <v>869</v>
      </c>
      <c r="C902" s="126">
        <v>199584</v>
      </c>
      <c r="D902" s="126">
        <v>199584</v>
      </c>
    </row>
    <row r="903" spans="1:4" ht="15" customHeight="1" x14ac:dyDescent="0.35">
      <c r="A903" s="135" t="s">
        <v>4500</v>
      </c>
      <c r="B903" s="125" t="s">
        <v>869</v>
      </c>
      <c r="C903" s="126">
        <v>95040</v>
      </c>
      <c r="D903" s="126">
        <v>95040</v>
      </c>
    </row>
    <row r="904" spans="1:4" ht="15" customHeight="1" x14ac:dyDescent="0.35">
      <c r="A904" s="135" t="s">
        <v>4501</v>
      </c>
      <c r="B904" s="125" t="s">
        <v>869</v>
      </c>
      <c r="C904" s="126">
        <v>95040</v>
      </c>
      <c r="D904" s="126">
        <v>95040</v>
      </c>
    </row>
    <row r="905" spans="1:4" ht="15" customHeight="1" x14ac:dyDescent="0.35">
      <c r="A905" s="135" t="s">
        <v>1847</v>
      </c>
      <c r="B905" s="125" t="s">
        <v>869</v>
      </c>
      <c r="C905" s="126">
        <v>251823</v>
      </c>
      <c r="D905" s="126">
        <v>251823</v>
      </c>
    </row>
    <row r="906" spans="1:4" ht="15" customHeight="1" x14ac:dyDescent="0.35">
      <c r="A906" s="135" t="s">
        <v>4502</v>
      </c>
      <c r="B906" s="125" t="s">
        <v>869</v>
      </c>
      <c r="C906" s="126">
        <v>650320</v>
      </c>
      <c r="D906" s="126">
        <v>650320</v>
      </c>
    </row>
    <row r="907" spans="1:4" ht="15" customHeight="1" x14ac:dyDescent="0.35">
      <c r="A907" s="135" t="s">
        <v>4504</v>
      </c>
      <c r="B907" s="125" t="s">
        <v>869</v>
      </c>
      <c r="C907" s="126">
        <v>114047</v>
      </c>
      <c r="D907" s="126">
        <v>114047</v>
      </c>
    </row>
    <row r="908" spans="1:4" ht="15" customHeight="1" x14ac:dyDescent="0.35">
      <c r="A908" s="135" t="s">
        <v>4505</v>
      </c>
      <c r="B908" s="125" t="s">
        <v>869</v>
      </c>
      <c r="C908" s="126">
        <v>147312</v>
      </c>
      <c r="D908" s="126">
        <v>147312</v>
      </c>
    </row>
    <row r="909" spans="1:4" s="131" customFormat="1" ht="15" customHeight="1" x14ac:dyDescent="0.35">
      <c r="A909" s="230" t="s">
        <v>4715</v>
      </c>
      <c r="B909" s="230" t="s">
        <v>4632</v>
      </c>
      <c r="C909" s="231">
        <f>SUM(C837:C908)</f>
        <v>13399902</v>
      </c>
      <c r="D909" s="231">
        <f>SUM(D837:D908)</f>
        <v>13399902</v>
      </c>
    </row>
    <row r="910" spans="1:4" s="131" customFormat="1" ht="15" customHeight="1" x14ac:dyDescent="0.35">
      <c r="A910" s="229"/>
      <c r="B910" s="128"/>
      <c r="C910" s="129"/>
      <c r="D910" s="129"/>
    </row>
    <row r="911" spans="1:4" s="131" customFormat="1" ht="15" customHeight="1" x14ac:dyDescent="0.35">
      <c r="A911" s="128" t="s">
        <v>4751</v>
      </c>
      <c r="B911" s="128"/>
      <c r="C911" s="129"/>
      <c r="D911" s="129"/>
    </row>
    <row r="912" spans="1:4" ht="15" customHeight="1" x14ac:dyDescent="0.35">
      <c r="A912" s="137" t="s">
        <v>635</v>
      </c>
      <c r="B912" s="125" t="s">
        <v>4506</v>
      </c>
      <c r="C912" s="126">
        <v>1806000</v>
      </c>
      <c r="D912" s="126">
        <v>1806000</v>
      </c>
    </row>
    <row r="913" spans="1:4" ht="15" customHeight="1" x14ac:dyDescent="0.35">
      <c r="A913" s="137" t="s">
        <v>638</v>
      </c>
      <c r="B913" s="125" t="s">
        <v>4506</v>
      </c>
      <c r="C913" s="126">
        <v>631800</v>
      </c>
      <c r="D913" s="126">
        <v>631800</v>
      </c>
    </row>
    <row r="914" spans="1:4" ht="15" customHeight="1" x14ac:dyDescent="0.35">
      <c r="A914" s="137" t="s">
        <v>4507</v>
      </c>
      <c r="B914" s="125" t="s">
        <v>4506</v>
      </c>
      <c r="C914" s="126">
        <v>7739448</v>
      </c>
      <c r="D914" s="126">
        <v>7739448</v>
      </c>
    </row>
    <row r="915" spans="1:4" ht="15" customHeight="1" x14ac:dyDescent="0.35">
      <c r="A915" s="137" t="s">
        <v>639</v>
      </c>
      <c r="B915" s="125" t="s">
        <v>4506</v>
      </c>
      <c r="C915" s="126">
        <v>5929200</v>
      </c>
      <c r="D915" s="126">
        <v>5929200</v>
      </c>
    </row>
    <row r="916" spans="1:4" ht="15" customHeight="1" x14ac:dyDescent="0.35">
      <c r="A916" s="137" t="s">
        <v>2642</v>
      </c>
      <c r="B916" s="125" t="s">
        <v>4506</v>
      </c>
      <c r="C916" s="126">
        <v>1172000</v>
      </c>
      <c r="D916" s="126">
        <v>1172000</v>
      </c>
    </row>
    <row r="917" spans="1:4" ht="15" customHeight="1" x14ac:dyDescent="0.35">
      <c r="A917" s="137" t="s">
        <v>2643</v>
      </c>
      <c r="B917" s="125" t="s">
        <v>4506</v>
      </c>
      <c r="C917" s="126">
        <v>1215000</v>
      </c>
      <c r="D917" s="126">
        <v>1215000</v>
      </c>
    </row>
    <row r="918" spans="1:4" ht="15" customHeight="1" x14ac:dyDescent="0.35">
      <c r="A918" s="137" t="s">
        <v>643</v>
      </c>
      <c r="B918" s="125" t="s">
        <v>4506</v>
      </c>
      <c r="C918" s="126">
        <v>6827856</v>
      </c>
      <c r="D918" s="126">
        <v>6827856</v>
      </c>
    </row>
    <row r="919" spans="1:4" ht="15" customHeight="1" x14ac:dyDescent="0.35">
      <c r="A919" s="137" t="s">
        <v>4508</v>
      </c>
      <c r="B919" s="125" t="s">
        <v>4506</v>
      </c>
      <c r="C919" s="126">
        <v>4898278</v>
      </c>
      <c r="D919" s="126">
        <v>4898278</v>
      </c>
    </row>
    <row r="920" spans="1:4" ht="15" customHeight="1" x14ac:dyDescent="0.35">
      <c r="A920" s="137" t="s">
        <v>2646</v>
      </c>
      <c r="B920" s="125" t="s">
        <v>4506</v>
      </c>
      <c r="C920" s="126">
        <v>1215620</v>
      </c>
      <c r="D920" s="126">
        <v>1215620</v>
      </c>
    </row>
    <row r="921" spans="1:4" ht="15" customHeight="1" x14ac:dyDescent="0.35">
      <c r="A921" s="137" t="s">
        <v>2647</v>
      </c>
      <c r="B921" s="125" t="s">
        <v>4506</v>
      </c>
      <c r="C921" s="126">
        <v>2758000</v>
      </c>
      <c r="D921" s="126">
        <v>2758000</v>
      </c>
    </row>
    <row r="922" spans="1:4" ht="15" customHeight="1" x14ac:dyDescent="0.35">
      <c r="A922" s="137" t="s">
        <v>647</v>
      </c>
      <c r="B922" s="125" t="s">
        <v>4506</v>
      </c>
      <c r="C922" s="126">
        <v>1618000</v>
      </c>
      <c r="D922" s="126">
        <v>1618000</v>
      </c>
    </row>
    <row r="923" spans="1:4" ht="15" customHeight="1" x14ac:dyDescent="0.35">
      <c r="A923" s="137" t="s">
        <v>2648</v>
      </c>
      <c r="B923" s="125" t="s">
        <v>4506</v>
      </c>
      <c r="C923" s="126">
        <v>1494280</v>
      </c>
      <c r="D923" s="126">
        <v>1494280</v>
      </c>
    </row>
    <row r="924" spans="1:4" ht="15" customHeight="1" x14ac:dyDescent="0.35">
      <c r="A924" s="137" t="s">
        <v>2649</v>
      </c>
      <c r="B924" s="125" t="s">
        <v>4506</v>
      </c>
      <c r="C924" s="126">
        <v>1555200</v>
      </c>
      <c r="D924" s="126">
        <v>1555200</v>
      </c>
    </row>
    <row r="925" spans="1:4" ht="15" customHeight="1" x14ac:dyDescent="0.35">
      <c r="A925" s="137" t="s">
        <v>4509</v>
      </c>
      <c r="B925" s="125" t="s">
        <v>4506</v>
      </c>
      <c r="C925" s="126">
        <v>4402704</v>
      </c>
      <c r="D925" s="126">
        <v>4402704</v>
      </c>
    </row>
    <row r="926" spans="1:4" ht="15" customHeight="1" x14ac:dyDescent="0.35">
      <c r="A926" s="137" t="s">
        <v>685</v>
      </c>
      <c r="B926" s="125" t="s">
        <v>4506</v>
      </c>
      <c r="C926" s="126">
        <v>1167440</v>
      </c>
      <c r="D926" s="126">
        <v>1167440</v>
      </c>
    </row>
    <row r="927" spans="1:4" ht="15" customHeight="1" x14ac:dyDescent="0.35">
      <c r="A927" s="137" t="s">
        <v>2652</v>
      </c>
      <c r="B927" s="125" t="s">
        <v>4506</v>
      </c>
      <c r="C927" s="126">
        <v>5103000</v>
      </c>
      <c r="D927" s="126">
        <v>5103000</v>
      </c>
    </row>
    <row r="928" spans="1:4" ht="15" customHeight="1" x14ac:dyDescent="0.35">
      <c r="A928" s="137" t="s">
        <v>652</v>
      </c>
      <c r="B928" s="125" t="s">
        <v>4506</v>
      </c>
      <c r="C928" s="126">
        <v>1798200</v>
      </c>
      <c r="D928" s="126">
        <v>1798200</v>
      </c>
    </row>
    <row r="929" spans="1:4" ht="15" customHeight="1" x14ac:dyDescent="0.35">
      <c r="A929" s="137" t="s">
        <v>4510</v>
      </c>
      <c r="B929" s="125" t="s">
        <v>4506</v>
      </c>
      <c r="C929" s="126">
        <v>2673000</v>
      </c>
      <c r="D929" s="126">
        <v>2673000</v>
      </c>
    </row>
    <row r="930" spans="1:4" ht="15" customHeight="1" x14ac:dyDescent="0.35">
      <c r="A930" s="137" t="s">
        <v>4511</v>
      </c>
      <c r="B930" s="125" t="s">
        <v>4506</v>
      </c>
      <c r="C930" s="126">
        <v>2187000</v>
      </c>
      <c r="D930" s="126">
        <v>2187000</v>
      </c>
    </row>
    <row r="931" spans="1:4" ht="15" customHeight="1" x14ac:dyDescent="0.35">
      <c r="A931" s="137" t="s">
        <v>657</v>
      </c>
      <c r="B931" s="125" t="s">
        <v>4506</v>
      </c>
      <c r="C931" s="126">
        <v>2552400</v>
      </c>
      <c r="D931" s="126">
        <v>2552400</v>
      </c>
    </row>
    <row r="932" spans="1:4" ht="15" customHeight="1" x14ac:dyDescent="0.35">
      <c r="A932" s="137" t="s">
        <v>658</v>
      </c>
      <c r="B932" s="125" t="s">
        <v>4506</v>
      </c>
      <c r="C932" s="126">
        <v>1458471</v>
      </c>
      <c r="D932" s="126">
        <v>1458471</v>
      </c>
    </row>
    <row r="933" spans="1:4" ht="15" customHeight="1" x14ac:dyDescent="0.35">
      <c r="A933" s="137" t="s">
        <v>701</v>
      </c>
      <c r="B933" s="125" t="s">
        <v>4506</v>
      </c>
      <c r="C933" s="126">
        <v>1500400</v>
      </c>
      <c r="D933" s="126">
        <v>1500400</v>
      </c>
    </row>
    <row r="934" spans="1:4" ht="15" customHeight="1" x14ac:dyDescent="0.35">
      <c r="A934" s="137" t="s">
        <v>2656</v>
      </c>
      <c r="B934" s="125" t="s">
        <v>4506</v>
      </c>
      <c r="C934" s="126">
        <v>6885000</v>
      </c>
      <c r="D934" s="126">
        <v>6885000</v>
      </c>
    </row>
    <row r="935" spans="1:4" ht="15" customHeight="1" x14ac:dyDescent="0.35">
      <c r="A935" s="137" t="s">
        <v>662</v>
      </c>
      <c r="B935" s="125" t="s">
        <v>4506</v>
      </c>
      <c r="C935" s="126">
        <v>3130628</v>
      </c>
      <c r="D935" s="126">
        <v>3130628</v>
      </c>
    </row>
    <row r="936" spans="1:4" ht="15" customHeight="1" x14ac:dyDescent="0.35">
      <c r="A936" s="137" t="s">
        <v>2657</v>
      </c>
      <c r="B936" s="125" t="s">
        <v>4506</v>
      </c>
      <c r="C936" s="126">
        <v>1215000</v>
      </c>
      <c r="D936" s="126">
        <v>1215000</v>
      </c>
    </row>
    <row r="937" spans="1:4" ht="15" customHeight="1" x14ac:dyDescent="0.35">
      <c r="A937" s="137" t="s">
        <v>550</v>
      </c>
      <c r="B937" s="125" t="s">
        <v>4506</v>
      </c>
      <c r="C937" s="126">
        <v>1320000</v>
      </c>
      <c r="D937" s="126">
        <v>1320000</v>
      </c>
    </row>
    <row r="938" spans="1:4" ht="15" customHeight="1" x14ac:dyDescent="0.35">
      <c r="A938" s="137" t="s">
        <v>693</v>
      </c>
      <c r="B938" s="125" t="s">
        <v>4506</v>
      </c>
      <c r="C938" s="126">
        <v>1652400</v>
      </c>
      <c r="D938" s="126">
        <v>1652400</v>
      </c>
    </row>
    <row r="939" spans="1:4" ht="15" customHeight="1" x14ac:dyDescent="0.35">
      <c r="A939" s="137" t="s">
        <v>2658</v>
      </c>
      <c r="B939" s="125" t="s">
        <v>4506</v>
      </c>
      <c r="C939" s="126">
        <v>388800</v>
      </c>
      <c r="D939" s="126">
        <v>388800</v>
      </c>
    </row>
    <row r="940" spans="1:4" ht="15" customHeight="1" x14ac:dyDescent="0.35">
      <c r="A940" s="137" t="s">
        <v>668</v>
      </c>
      <c r="B940" s="125" t="s">
        <v>4506</v>
      </c>
      <c r="C940" s="126">
        <v>1009000</v>
      </c>
      <c r="D940" s="126">
        <v>1009000</v>
      </c>
    </row>
    <row r="941" spans="1:4" ht="15" customHeight="1" x14ac:dyDescent="0.35">
      <c r="A941" s="137" t="s">
        <v>2659</v>
      </c>
      <c r="B941" s="125" t="s">
        <v>4506</v>
      </c>
      <c r="C941" s="126">
        <v>2138400</v>
      </c>
      <c r="D941" s="126">
        <v>2138400</v>
      </c>
    </row>
    <row r="942" spans="1:4" ht="15" customHeight="1" x14ac:dyDescent="0.35">
      <c r="A942" s="137" t="s">
        <v>2660</v>
      </c>
      <c r="B942" s="125" t="s">
        <v>4506</v>
      </c>
      <c r="C942" s="126">
        <v>3888000</v>
      </c>
      <c r="D942" s="126">
        <v>3888000</v>
      </c>
    </row>
    <row r="943" spans="1:4" ht="15" customHeight="1" x14ac:dyDescent="0.35">
      <c r="A943" s="137" t="s">
        <v>2661</v>
      </c>
      <c r="B943" s="125" t="s">
        <v>4506</v>
      </c>
      <c r="C943" s="126">
        <v>2381400</v>
      </c>
      <c r="D943" s="126">
        <v>2381400</v>
      </c>
    </row>
    <row r="944" spans="1:4" ht="15" customHeight="1" x14ac:dyDescent="0.35">
      <c r="A944" s="137" t="s">
        <v>2662</v>
      </c>
      <c r="B944" s="125" t="s">
        <v>4506</v>
      </c>
      <c r="C944" s="126">
        <v>729000</v>
      </c>
      <c r="D944" s="126">
        <v>729000</v>
      </c>
    </row>
    <row r="945" spans="1:4" ht="15" customHeight="1" x14ac:dyDescent="0.35">
      <c r="A945" s="137" t="s">
        <v>2663</v>
      </c>
      <c r="B945" s="125" t="s">
        <v>4506</v>
      </c>
      <c r="C945" s="126">
        <v>729000</v>
      </c>
      <c r="D945" s="126">
        <v>729000</v>
      </c>
    </row>
    <row r="946" spans="1:4" ht="15" customHeight="1" x14ac:dyDescent="0.35">
      <c r="A946" s="137" t="s">
        <v>704</v>
      </c>
      <c r="B946" s="125" t="s">
        <v>4506</v>
      </c>
      <c r="C946" s="126">
        <v>2916000</v>
      </c>
      <c r="D946" s="126">
        <v>2916000</v>
      </c>
    </row>
    <row r="947" spans="1:4" ht="15" customHeight="1" x14ac:dyDescent="0.35">
      <c r="A947" s="137" t="s">
        <v>676</v>
      </c>
      <c r="B947" s="125" t="s">
        <v>4506</v>
      </c>
      <c r="C947" s="126">
        <v>2916000</v>
      </c>
      <c r="D947" s="126">
        <v>2916000</v>
      </c>
    </row>
    <row r="948" spans="1:4" ht="15" customHeight="1" x14ac:dyDescent="0.35">
      <c r="A948" s="137" t="s">
        <v>675</v>
      </c>
      <c r="B948" s="125" t="s">
        <v>4506</v>
      </c>
      <c r="C948" s="126">
        <v>777600</v>
      </c>
      <c r="D948" s="126">
        <v>777600</v>
      </c>
    </row>
    <row r="949" spans="1:4" ht="15" customHeight="1" x14ac:dyDescent="0.35">
      <c r="A949" s="137" t="s">
        <v>678</v>
      </c>
      <c r="B949" s="125" t="s">
        <v>4506</v>
      </c>
      <c r="C949" s="126">
        <v>1830600</v>
      </c>
      <c r="D949" s="126">
        <v>1830600</v>
      </c>
    </row>
    <row r="950" spans="1:4" ht="15" customHeight="1" x14ac:dyDescent="0.35">
      <c r="A950" s="137" t="s">
        <v>4512</v>
      </c>
      <c r="B950" s="125" t="s">
        <v>4506</v>
      </c>
      <c r="C950" s="126">
        <v>1308285</v>
      </c>
      <c r="D950" s="126">
        <v>1308285</v>
      </c>
    </row>
    <row r="951" spans="1:4" ht="15" customHeight="1" x14ac:dyDescent="0.35">
      <c r="A951" s="137" t="s">
        <v>2665</v>
      </c>
      <c r="B951" s="125" t="s">
        <v>4506</v>
      </c>
      <c r="C951" s="126">
        <v>972000</v>
      </c>
      <c r="D951" s="126">
        <v>972000</v>
      </c>
    </row>
    <row r="952" spans="1:4" ht="15" customHeight="1" x14ac:dyDescent="0.35">
      <c r="A952" s="137" t="s">
        <v>2666</v>
      </c>
      <c r="B952" s="125" t="s">
        <v>4506</v>
      </c>
      <c r="C952" s="126">
        <v>1166400</v>
      </c>
      <c r="D952" s="126">
        <v>1166400</v>
      </c>
    </row>
    <row r="953" spans="1:4" ht="15" customHeight="1" x14ac:dyDescent="0.35">
      <c r="A953" s="137" t="s">
        <v>2667</v>
      </c>
      <c r="B953" s="125" t="s">
        <v>4506</v>
      </c>
      <c r="C953" s="126">
        <v>3402000</v>
      </c>
      <c r="D953" s="126">
        <v>3402000</v>
      </c>
    </row>
    <row r="954" spans="1:4" ht="15" customHeight="1" x14ac:dyDescent="0.35">
      <c r="A954" s="137" t="s">
        <v>4513</v>
      </c>
      <c r="B954" s="125" t="s">
        <v>4506</v>
      </c>
      <c r="C954" s="126">
        <v>1067390</v>
      </c>
      <c r="D954" s="126">
        <v>1067390</v>
      </c>
    </row>
    <row r="955" spans="1:4" ht="15" customHeight="1" x14ac:dyDescent="0.35">
      <c r="A955" s="137" t="s">
        <v>2669</v>
      </c>
      <c r="B955" s="125" t="s">
        <v>4506</v>
      </c>
      <c r="C955" s="126">
        <v>1458000</v>
      </c>
      <c r="D955" s="126">
        <v>1458000</v>
      </c>
    </row>
    <row r="956" spans="1:4" ht="15" customHeight="1" x14ac:dyDescent="0.35">
      <c r="A956" s="137" t="s">
        <v>663</v>
      </c>
      <c r="B956" s="125" t="s">
        <v>4506</v>
      </c>
      <c r="C956" s="126">
        <v>826200</v>
      </c>
      <c r="D956" s="126">
        <v>826200</v>
      </c>
    </row>
    <row r="957" spans="1:4" ht="15" customHeight="1" x14ac:dyDescent="0.35">
      <c r="A957" s="137" t="s">
        <v>655</v>
      </c>
      <c r="B957" s="125" t="s">
        <v>4506</v>
      </c>
      <c r="C957" s="126">
        <v>1215000</v>
      </c>
      <c r="D957" s="126">
        <v>1215000</v>
      </c>
    </row>
    <row r="958" spans="1:4" ht="15" customHeight="1" x14ac:dyDescent="0.35">
      <c r="A958" s="137" t="s">
        <v>4514</v>
      </c>
      <c r="B958" s="125" t="s">
        <v>4506</v>
      </c>
      <c r="C958" s="126">
        <v>924000</v>
      </c>
      <c r="D958" s="126">
        <v>924000</v>
      </c>
    </row>
    <row r="959" spans="1:4" ht="15" customHeight="1" x14ac:dyDescent="0.35">
      <c r="A959" s="137" t="s">
        <v>681</v>
      </c>
      <c r="B959" s="125" t="s">
        <v>4506</v>
      </c>
      <c r="C959" s="126">
        <v>1749600</v>
      </c>
      <c r="D959" s="126">
        <v>1749600</v>
      </c>
    </row>
    <row r="960" spans="1:4" ht="15" customHeight="1" x14ac:dyDescent="0.35">
      <c r="A960" s="137" t="s">
        <v>656</v>
      </c>
      <c r="B960" s="125" t="s">
        <v>4506</v>
      </c>
      <c r="C960" s="126">
        <v>1215000</v>
      </c>
      <c r="D960" s="126">
        <v>1215000</v>
      </c>
    </row>
    <row r="961" spans="1:4" ht="15" customHeight="1" x14ac:dyDescent="0.35">
      <c r="A961" s="137" t="s">
        <v>4515</v>
      </c>
      <c r="B961" s="125" t="s">
        <v>4506</v>
      </c>
      <c r="C961" s="126">
        <v>528000</v>
      </c>
      <c r="D961" s="126">
        <v>528000</v>
      </c>
    </row>
    <row r="962" spans="1:4" ht="15" customHeight="1" x14ac:dyDescent="0.35">
      <c r="A962" s="137" t="s">
        <v>4516</v>
      </c>
      <c r="B962" s="125" t="s">
        <v>4506</v>
      </c>
      <c r="C962" s="126">
        <v>216000</v>
      </c>
      <c r="D962" s="126">
        <v>216000</v>
      </c>
    </row>
    <row r="963" spans="1:4" s="131" customFormat="1" ht="15" customHeight="1" x14ac:dyDescent="0.35">
      <c r="A963" s="230" t="s">
        <v>4751</v>
      </c>
      <c r="B963" s="230" t="s">
        <v>4632</v>
      </c>
      <c r="C963" s="231">
        <f>SUM(C912:C962)</f>
        <v>111658000</v>
      </c>
      <c r="D963" s="231">
        <f>SUM(D912:D962)</f>
        <v>111658000</v>
      </c>
    </row>
    <row r="964" spans="1:4" s="131" customFormat="1" ht="15" customHeight="1" x14ac:dyDescent="0.35">
      <c r="A964" s="230"/>
      <c r="B964" s="230"/>
      <c r="C964" s="231"/>
      <c r="D964" s="231"/>
    </row>
    <row r="965" spans="1:4" s="131" customFormat="1" ht="15" customHeight="1" x14ac:dyDescent="0.35">
      <c r="A965" s="128" t="s">
        <v>4654</v>
      </c>
      <c r="B965" s="128"/>
      <c r="C965" s="129"/>
      <c r="D965" s="129"/>
    </row>
    <row r="966" spans="1:4" ht="15" customHeight="1" x14ac:dyDescent="0.35">
      <c r="A966" s="124" t="s">
        <v>3465</v>
      </c>
      <c r="B966" s="125" t="s">
        <v>4686</v>
      </c>
      <c r="C966" s="126">
        <v>2855212</v>
      </c>
      <c r="D966" s="126">
        <v>2855212</v>
      </c>
    </row>
    <row r="967" spans="1:4" ht="15" customHeight="1" x14ac:dyDescent="0.35">
      <c r="A967" s="124" t="s">
        <v>1880</v>
      </c>
      <c r="B967" s="8" t="s">
        <v>4687</v>
      </c>
      <c r="C967" s="126">
        <v>318570</v>
      </c>
      <c r="D967" s="126">
        <v>318570</v>
      </c>
    </row>
    <row r="968" spans="1:4" ht="15" customHeight="1" x14ac:dyDescent="0.35">
      <c r="A968" s="124" t="s">
        <v>677</v>
      </c>
      <c r="B968" s="8" t="s">
        <v>4687</v>
      </c>
      <c r="C968" s="126">
        <v>262290</v>
      </c>
      <c r="D968" s="126">
        <v>262290</v>
      </c>
    </row>
    <row r="969" spans="1:4" ht="15" customHeight="1" x14ac:dyDescent="0.35">
      <c r="A969" s="124" t="s">
        <v>1886</v>
      </c>
      <c r="B969" s="8" t="s">
        <v>4687</v>
      </c>
      <c r="C969" s="126">
        <v>299482</v>
      </c>
      <c r="D969" s="126">
        <v>299482</v>
      </c>
    </row>
    <row r="970" spans="1:4" ht="15" customHeight="1" x14ac:dyDescent="0.35">
      <c r="A970" s="124" t="s">
        <v>3466</v>
      </c>
      <c r="B970" s="8" t="s">
        <v>4687</v>
      </c>
      <c r="C970" s="126">
        <v>352200</v>
      </c>
      <c r="D970" s="126">
        <v>352200</v>
      </c>
    </row>
    <row r="971" spans="1:4" ht="15" customHeight="1" x14ac:dyDescent="0.35">
      <c r="A971" s="124" t="s">
        <v>3467</v>
      </c>
      <c r="B971" s="8" t="s">
        <v>4687</v>
      </c>
      <c r="C971" s="126">
        <v>1516682</v>
      </c>
      <c r="D971" s="126">
        <v>1516682</v>
      </c>
    </row>
    <row r="972" spans="1:4" ht="15" customHeight="1" x14ac:dyDescent="0.35">
      <c r="A972" s="124" t="s">
        <v>1883</v>
      </c>
      <c r="B972" s="125" t="s">
        <v>4686</v>
      </c>
      <c r="C972" s="126">
        <v>2690977</v>
      </c>
      <c r="D972" s="126">
        <v>2690977</v>
      </c>
    </row>
    <row r="973" spans="1:4" ht="15" customHeight="1" x14ac:dyDescent="0.35">
      <c r="A973" s="124" t="s">
        <v>1889</v>
      </c>
      <c r="B973" s="8" t="s">
        <v>4687</v>
      </c>
      <c r="C973" s="126">
        <v>775276</v>
      </c>
      <c r="D973" s="126">
        <v>775276</v>
      </c>
    </row>
    <row r="974" spans="1:4" ht="15" customHeight="1" x14ac:dyDescent="0.35">
      <c r="A974" s="124" t="s">
        <v>3469</v>
      </c>
      <c r="B974" s="8" t="s">
        <v>4687</v>
      </c>
      <c r="C974" s="126">
        <v>1068157</v>
      </c>
      <c r="D974" s="126">
        <v>1068157</v>
      </c>
    </row>
    <row r="975" spans="1:4" ht="15" customHeight="1" x14ac:dyDescent="0.35">
      <c r="A975" s="136" t="s">
        <v>578</v>
      </c>
      <c r="B975" s="8" t="s">
        <v>4687</v>
      </c>
      <c r="C975" s="126">
        <v>175336</v>
      </c>
      <c r="D975" s="126">
        <v>175336</v>
      </c>
    </row>
    <row r="976" spans="1:4" ht="15" customHeight="1" x14ac:dyDescent="0.35">
      <c r="A976" s="136" t="s">
        <v>1887</v>
      </c>
      <c r="B976" s="8" t="s">
        <v>4687</v>
      </c>
      <c r="C976" s="126">
        <v>656271</v>
      </c>
      <c r="D976" s="126">
        <v>656271</v>
      </c>
    </row>
    <row r="977" spans="1:4" ht="15" customHeight="1" x14ac:dyDescent="0.35">
      <c r="A977" s="136" t="s">
        <v>3472</v>
      </c>
      <c r="B977" s="8" t="s">
        <v>4687</v>
      </c>
      <c r="C977" s="126">
        <v>333246</v>
      </c>
      <c r="D977" s="126">
        <v>333246</v>
      </c>
    </row>
    <row r="978" spans="1:4" ht="15" customHeight="1" x14ac:dyDescent="0.35">
      <c r="A978" s="136" t="s">
        <v>595</v>
      </c>
      <c r="B978" s="8" t="s">
        <v>4687</v>
      </c>
      <c r="C978" s="126">
        <v>162933</v>
      </c>
      <c r="D978" s="126">
        <v>162933</v>
      </c>
    </row>
    <row r="979" spans="1:4" ht="15" customHeight="1" x14ac:dyDescent="0.35">
      <c r="A979" s="136" t="s">
        <v>3473</v>
      </c>
      <c r="B979" s="8" t="s">
        <v>4687</v>
      </c>
      <c r="C979" s="126">
        <v>186933</v>
      </c>
      <c r="D979" s="126">
        <v>186933</v>
      </c>
    </row>
    <row r="980" spans="1:4" ht="15" customHeight="1" x14ac:dyDescent="0.35">
      <c r="A980" s="136" t="s">
        <v>4517</v>
      </c>
      <c r="B980" s="8" t="s">
        <v>4687</v>
      </c>
      <c r="C980" s="126">
        <v>126080</v>
      </c>
      <c r="D980" s="126">
        <v>126080</v>
      </c>
    </row>
    <row r="981" spans="1:4" ht="15" customHeight="1" x14ac:dyDescent="0.35">
      <c r="A981" s="136" t="s">
        <v>4518</v>
      </c>
      <c r="B981" s="8" t="s">
        <v>4687</v>
      </c>
      <c r="C981" s="126">
        <v>194615</v>
      </c>
      <c r="D981" s="126">
        <v>194615</v>
      </c>
    </row>
    <row r="982" spans="1:4" ht="15" customHeight="1" x14ac:dyDescent="0.35">
      <c r="A982" s="136" t="s">
        <v>4335</v>
      </c>
      <c r="B982" s="8" t="s">
        <v>4687</v>
      </c>
      <c r="C982" s="126">
        <v>126080</v>
      </c>
      <c r="D982" s="126">
        <v>126080</v>
      </c>
    </row>
    <row r="983" spans="1:4" ht="15" customHeight="1" x14ac:dyDescent="0.35">
      <c r="A983" s="136" t="s">
        <v>4177</v>
      </c>
      <c r="B983" s="8" t="s">
        <v>4687</v>
      </c>
      <c r="C983" s="126">
        <v>194615</v>
      </c>
      <c r="D983" s="126">
        <v>194615</v>
      </c>
    </row>
    <row r="984" spans="1:4" ht="15" customHeight="1" x14ac:dyDescent="0.35">
      <c r="A984" s="136" t="s">
        <v>4178</v>
      </c>
      <c r="B984" s="8" t="s">
        <v>4687</v>
      </c>
      <c r="C984" s="126">
        <v>126080</v>
      </c>
      <c r="D984" s="126">
        <v>126080</v>
      </c>
    </row>
    <row r="985" spans="1:4" ht="15" customHeight="1" x14ac:dyDescent="0.35">
      <c r="A985" s="136" t="s">
        <v>3817</v>
      </c>
      <c r="B985" s="8" t="s">
        <v>4687</v>
      </c>
      <c r="C985" s="126">
        <v>312635</v>
      </c>
      <c r="D985" s="126">
        <v>312635</v>
      </c>
    </row>
    <row r="986" spans="1:4" ht="15" customHeight="1" x14ac:dyDescent="0.35">
      <c r="A986" s="136" t="s">
        <v>1879</v>
      </c>
      <c r="B986" s="8" t="s">
        <v>4687</v>
      </c>
      <c r="C986" s="126">
        <v>268320</v>
      </c>
      <c r="D986" s="126">
        <v>268320</v>
      </c>
    </row>
    <row r="987" spans="1:4" s="131" customFormat="1" ht="15" customHeight="1" x14ac:dyDescent="0.35">
      <c r="A987" s="230" t="s">
        <v>4654</v>
      </c>
      <c r="B987" s="230" t="s">
        <v>4632</v>
      </c>
      <c r="C987" s="231">
        <f>SUM(C966:C986)</f>
        <v>13001990</v>
      </c>
      <c r="D987" s="231">
        <f t="shared" ref="D987" si="2">C987</f>
        <v>13001990</v>
      </c>
    </row>
    <row r="988" spans="1:4" s="131" customFormat="1" ht="15" customHeight="1" x14ac:dyDescent="0.35">
      <c r="A988" s="230"/>
      <c r="B988" s="230"/>
      <c r="C988" s="231"/>
      <c r="D988" s="231"/>
    </row>
    <row r="989" spans="1:4" s="131" customFormat="1" ht="15" customHeight="1" x14ac:dyDescent="0.35">
      <c r="A989" s="128" t="s">
        <v>4778</v>
      </c>
      <c r="B989" s="128"/>
      <c r="C989" s="129"/>
      <c r="D989" s="129"/>
    </row>
    <row r="990" spans="1:4" ht="15" customHeight="1" x14ac:dyDescent="0.35">
      <c r="A990" s="124" t="s">
        <v>3436</v>
      </c>
      <c r="B990" s="125" t="s">
        <v>4519</v>
      </c>
      <c r="C990" s="126">
        <v>671628</v>
      </c>
      <c r="D990" s="126">
        <v>671628</v>
      </c>
    </row>
    <row r="991" spans="1:4" ht="15" customHeight="1" x14ac:dyDescent="0.35">
      <c r="A991" s="124" t="s">
        <v>1910</v>
      </c>
      <c r="B991" s="125" t="s">
        <v>4519</v>
      </c>
      <c r="C991" s="126">
        <v>1191388</v>
      </c>
      <c r="D991" s="126">
        <v>1191388</v>
      </c>
    </row>
    <row r="992" spans="1:4" ht="15" customHeight="1" x14ac:dyDescent="0.35">
      <c r="A992" s="124" t="s">
        <v>4520</v>
      </c>
      <c r="B992" s="125" t="s">
        <v>4519</v>
      </c>
      <c r="C992" s="126">
        <v>2241376</v>
      </c>
      <c r="D992" s="126">
        <v>2241376</v>
      </c>
    </row>
    <row r="993" spans="1:4" ht="15" customHeight="1" x14ac:dyDescent="0.35">
      <c r="A993" s="124" t="s">
        <v>3439</v>
      </c>
      <c r="B993" s="125" t="s">
        <v>4519</v>
      </c>
      <c r="C993" s="126">
        <v>1426534</v>
      </c>
      <c r="D993" s="126">
        <v>1426534</v>
      </c>
    </row>
    <row r="994" spans="1:4" ht="15" customHeight="1" x14ac:dyDescent="0.35">
      <c r="A994" s="124" t="s">
        <v>3440</v>
      </c>
      <c r="B994" s="125" t="s">
        <v>4519</v>
      </c>
      <c r="C994" s="126">
        <v>894068</v>
      </c>
      <c r="D994" s="126">
        <v>894068</v>
      </c>
    </row>
    <row r="995" spans="1:4" ht="15" customHeight="1" x14ac:dyDescent="0.35">
      <c r="A995" s="124" t="s">
        <v>3441</v>
      </c>
      <c r="B995" s="125" t="s">
        <v>4519</v>
      </c>
      <c r="C995" s="126">
        <v>1160992</v>
      </c>
      <c r="D995" s="126">
        <v>1160992</v>
      </c>
    </row>
    <row r="996" spans="1:4" ht="15" customHeight="1" x14ac:dyDescent="0.35">
      <c r="A996" s="124" t="s">
        <v>3442</v>
      </c>
      <c r="B996" s="125" t="s">
        <v>4519</v>
      </c>
      <c r="C996" s="126">
        <v>910848</v>
      </c>
      <c r="D996" s="126">
        <v>910848</v>
      </c>
    </row>
    <row r="997" spans="1:4" ht="15" customHeight="1" x14ac:dyDescent="0.35">
      <c r="A997" s="124" t="s">
        <v>3443</v>
      </c>
      <c r="B997" s="125" t="s">
        <v>4519</v>
      </c>
      <c r="C997" s="126">
        <v>771002</v>
      </c>
      <c r="D997" s="126">
        <v>771002</v>
      </c>
    </row>
    <row r="998" spans="1:4" ht="15" customHeight="1" x14ac:dyDescent="0.35">
      <c r="A998" s="124" t="s">
        <v>3444</v>
      </c>
      <c r="B998" s="125" t="s">
        <v>4519</v>
      </c>
      <c r="C998" s="126">
        <v>2299012</v>
      </c>
      <c r="D998" s="126">
        <v>2299012</v>
      </c>
    </row>
    <row r="999" spans="1:4" ht="15" customHeight="1" x14ac:dyDescent="0.35">
      <c r="A999" s="124" t="s">
        <v>4521</v>
      </c>
      <c r="B999" s="125" t="s">
        <v>4519</v>
      </c>
      <c r="C999" s="126">
        <v>1592367</v>
      </c>
      <c r="D999" s="126">
        <v>1592367</v>
      </c>
    </row>
    <row r="1000" spans="1:4" ht="15" customHeight="1" x14ac:dyDescent="0.35">
      <c r="A1000" s="124" t="s">
        <v>1918</v>
      </c>
      <c r="B1000" s="125" t="s">
        <v>4519</v>
      </c>
      <c r="C1000" s="126">
        <v>5805863</v>
      </c>
      <c r="D1000" s="126">
        <v>5805863</v>
      </c>
    </row>
    <row r="1001" spans="1:4" ht="15" customHeight="1" x14ac:dyDescent="0.35">
      <c r="A1001" s="124" t="s">
        <v>3446</v>
      </c>
      <c r="B1001" s="125" t="s">
        <v>4519</v>
      </c>
      <c r="C1001" s="126">
        <v>1094660</v>
      </c>
      <c r="D1001" s="126">
        <v>1094660</v>
      </c>
    </row>
    <row r="1002" spans="1:4" ht="15" customHeight="1" x14ac:dyDescent="0.35">
      <c r="A1002" s="124" t="s">
        <v>1920</v>
      </c>
      <c r="B1002" s="125" t="s">
        <v>4519</v>
      </c>
      <c r="C1002" s="126">
        <v>1429244</v>
      </c>
      <c r="D1002" s="126">
        <v>1429244</v>
      </c>
    </row>
    <row r="1003" spans="1:4" ht="15" customHeight="1" x14ac:dyDescent="0.35">
      <c r="A1003" s="124" t="s">
        <v>2473</v>
      </c>
      <c r="B1003" s="125" t="s">
        <v>4519</v>
      </c>
      <c r="C1003" s="126">
        <v>3061407</v>
      </c>
      <c r="D1003" s="126">
        <v>3061407</v>
      </c>
    </row>
    <row r="1004" spans="1:4" ht="15" customHeight="1" x14ac:dyDescent="0.35">
      <c r="A1004" s="124" t="s">
        <v>2605</v>
      </c>
      <c r="B1004" s="125" t="s">
        <v>4519</v>
      </c>
      <c r="C1004" s="126">
        <v>1191388</v>
      </c>
      <c r="D1004" s="126">
        <v>1191388</v>
      </c>
    </row>
    <row r="1005" spans="1:4" ht="15" customHeight="1" x14ac:dyDescent="0.35">
      <c r="A1005" s="124" t="s">
        <v>3447</v>
      </c>
      <c r="B1005" s="125" t="s">
        <v>4519</v>
      </c>
      <c r="C1005" s="126">
        <v>1221120</v>
      </c>
      <c r="D1005" s="126">
        <v>1221120</v>
      </c>
    </row>
    <row r="1006" spans="1:4" ht="15" customHeight="1" x14ac:dyDescent="0.35">
      <c r="A1006" s="124" t="s">
        <v>1925</v>
      </c>
      <c r="B1006" s="125" t="s">
        <v>4519</v>
      </c>
      <c r="C1006" s="126">
        <v>1042728</v>
      </c>
      <c r="D1006" s="126">
        <v>1042728</v>
      </c>
    </row>
    <row r="1007" spans="1:4" ht="15" customHeight="1" x14ac:dyDescent="0.35">
      <c r="A1007" s="124" t="s">
        <v>3448</v>
      </c>
      <c r="B1007" s="125" t="s">
        <v>4519</v>
      </c>
      <c r="C1007" s="126">
        <v>1131924</v>
      </c>
      <c r="D1007" s="126">
        <v>1131924</v>
      </c>
    </row>
    <row r="1008" spans="1:4" ht="15" customHeight="1" x14ac:dyDescent="0.35">
      <c r="A1008" s="124" t="s">
        <v>1927</v>
      </c>
      <c r="B1008" s="125" t="s">
        <v>4519</v>
      </c>
      <c r="C1008" s="126">
        <v>1042728</v>
      </c>
      <c r="D1008" s="126">
        <v>1042728</v>
      </c>
    </row>
    <row r="1009" spans="1:4" ht="15" customHeight="1" x14ac:dyDescent="0.35">
      <c r="A1009" s="124" t="s">
        <v>4194</v>
      </c>
      <c r="B1009" s="125" t="s">
        <v>4519</v>
      </c>
      <c r="C1009" s="126">
        <v>563612</v>
      </c>
      <c r="D1009" s="126">
        <v>563612</v>
      </c>
    </row>
    <row r="1010" spans="1:4" ht="15" customHeight="1" x14ac:dyDescent="0.35">
      <c r="A1010" s="124" t="s">
        <v>3451</v>
      </c>
      <c r="B1010" s="125" t="s">
        <v>4519</v>
      </c>
      <c r="C1010" s="126">
        <v>4248378</v>
      </c>
      <c r="D1010" s="126">
        <v>4248378</v>
      </c>
    </row>
    <row r="1011" spans="1:4" ht="15" customHeight="1" x14ac:dyDescent="0.35">
      <c r="A1011" s="138" t="s">
        <v>3452</v>
      </c>
      <c r="B1011" s="125" t="s">
        <v>4519</v>
      </c>
      <c r="C1011" s="126">
        <v>2374801</v>
      </c>
      <c r="D1011" s="126">
        <v>2374801</v>
      </c>
    </row>
    <row r="1012" spans="1:4" ht="15" customHeight="1" x14ac:dyDescent="0.35">
      <c r="A1012" s="124" t="s">
        <v>3458</v>
      </c>
      <c r="B1012" s="125" t="s">
        <v>4519</v>
      </c>
      <c r="C1012" s="126">
        <v>6633960</v>
      </c>
      <c r="D1012" s="126">
        <v>6633960</v>
      </c>
    </row>
    <row r="1013" spans="1:4" ht="15" customHeight="1" x14ac:dyDescent="0.35">
      <c r="A1013" s="236" t="s">
        <v>4779</v>
      </c>
      <c r="B1013" s="128" t="s">
        <v>4629</v>
      </c>
      <c r="C1013" s="129">
        <f t="shared" ref="C1013:D1013" si="3">SUM(C990:C1012)</f>
        <v>44001028</v>
      </c>
      <c r="D1013" s="129">
        <f t="shared" si="3"/>
        <v>44001028</v>
      </c>
    </row>
    <row r="1014" spans="1:4" ht="15" customHeight="1" x14ac:dyDescent="0.35">
      <c r="A1014" s="236"/>
      <c r="B1014" s="128"/>
      <c r="C1014" s="129"/>
      <c r="D1014" s="129"/>
    </row>
    <row r="1015" spans="1:4" ht="38.25" customHeight="1" x14ac:dyDescent="0.35">
      <c r="A1015" s="124" t="s">
        <v>3450</v>
      </c>
      <c r="B1015" s="8" t="s">
        <v>4780</v>
      </c>
      <c r="C1015" s="126">
        <v>672396</v>
      </c>
      <c r="D1015" s="126">
        <v>672396</v>
      </c>
    </row>
    <row r="1016" spans="1:4" ht="30" customHeight="1" x14ac:dyDescent="0.35">
      <c r="A1016" s="124" t="s">
        <v>1894</v>
      </c>
      <c r="B1016" s="8" t="s">
        <v>4780</v>
      </c>
      <c r="C1016" s="126">
        <v>1897905</v>
      </c>
      <c r="D1016" s="126">
        <v>1897905</v>
      </c>
    </row>
    <row r="1017" spans="1:4" ht="15" customHeight="1" x14ac:dyDescent="0.35">
      <c r="A1017" s="124" t="s">
        <v>1895</v>
      </c>
      <c r="B1017" s="8" t="s">
        <v>4780</v>
      </c>
      <c r="C1017" s="126">
        <v>683326</v>
      </c>
      <c r="D1017" s="126">
        <v>683326</v>
      </c>
    </row>
    <row r="1018" spans="1:4" ht="15" customHeight="1" x14ac:dyDescent="0.35">
      <c r="A1018" s="124" t="s">
        <v>3453</v>
      </c>
      <c r="B1018" s="8" t="s">
        <v>4780</v>
      </c>
      <c r="C1018" s="126">
        <v>1208297</v>
      </c>
      <c r="D1018" s="126">
        <v>1208297</v>
      </c>
    </row>
    <row r="1019" spans="1:4" ht="15" customHeight="1" x14ac:dyDescent="0.35">
      <c r="A1019" s="124" t="s">
        <v>3454</v>
      </c>
      <c r="B1019" s="8" t="s">
        <v>4780</v>
      </c>
      <c r="C1019" s="126">
        <v>933393</v>
      </c>
      <c r="D1019" s="126">
        <v>933393</v>
      </c>
    </row>
    <row r="1020" spans="1:4" ht="15" customHeight="1" x14ac:dyDescent="0.35">
      <c r="A1020" s="124" t="s">
        <v>3456</v>
      </c>
      <c r="B1020" s="8" t="s">
        <v>4780</v>
      </c>
      <c r="C1020" s="126">
        <v>563589</v>
      </c>
      <c r="D1020" s="126">
        <v>563589</v>
      </c>
    </row>
    <row r="1021" spans="1:4" ht="15" customHeight="1" x14ac:dyDescent="0.35">
      <c r="A1021" s="124" t="s">
        <v>3457</v>
      </c>
      <c r="B1021" s="8" t="s">
        <v>4780</v>
      </c>
      <c r="C1021" s="126">
        <v>868244</v>
      </c>
      <c r="D1021" s="126">
        <v>868244</v>
      </c>
    </row>
    <row r="1022" spans="1:4" ht="15" customHeight="1" x14ac:dyDescent="0.35">
      <c r="A1022" s="124" t="s">
        <v>595</v>
      </c>
      <c r="B1022" s="8" t="s">
        <v>4780</v>
      </c>
      <c r="C1022" s="126">
        <v>607104</v>
      </c>
      <c r="D1022" s="126">
        <v>607104</v>
      </c>
    </row>
    <row r="1023" spans="1:4" ht="15" customHeight="1" x14ac:dyDescent="0.35">
      <c r="A1023" s="124" t="s">
        <v>3460</v>
      </c>
      <c r="B1023" s="8" t="s">
        <v>4780</v>
      </c>
      <c r="C1023" s="126">
        <v>617408</v>
      </c>
      <c r="D1023" s="126">
        <v>617408</v>
      </c>
    </row>
    <row r="1024" spans="1:4" ht="15" customHeight="1" x14ac:dyDescent="0.35">
      <c r="A1024" s="124" t="s">
        <v>3461</v>
      </c>
      <c r="B1024" s="8" t="s">
        <v>4780</v>
      </c>
      <c r="C1024" s="126">
        <v>610103</v>
      </c>
      <c r="D1024" s="126">
        <v>610103</v>
      </c>
    </row>
    <row r="1025" spans="1:4" ht="15" customHeight="1" x14ac:dyDescent="0.35">
      <c r="A1025" s="124" t="s">
        <v>844</v>
      </c>
      <c r="B1025" s="8" t="s">
        <v>4780</v>
      </c>
      <c r="C1025" s="126">
        <v>2716503</v>
      </c>
      <c r="D1025" s="126">
        <v>2716503</v>
      </c>
    </row>
    <row r="1026" spans="1:4" ht="15" customHeight="1" x14ac:dyDescent="0.35">
      <c r="A1026" s="124" t="s">
        <v>3462</v>
      </c>
      <c r="B1026" s="8" t="s">
        <v>4780</v>
      </c>
      <c r="C1026" s="126">
        <v>615254</v>
      </c>
      <c r="D1026" s="126">
        <v>615254</v>
      </c>
    </row>
    <row r="1027" spans="1:4" ht="15" customHeight="1" x14ac:dyDescent="0.35">
      <c r="A1027" s="124" t="s">
        <v>3463</v>
      </c>
      <c r="B1027" s="8" t="s">
        <v>4780</v>
      </c>
      <c r="C1027" s="126">
        <v>454484</v>
      </c>
      <c r="D1027" s="126">
        <v>454484</v>
      </c>
    </row>
    <row r="1028" spans="1:4" ht="15" customHeight="1" x14ac:dyDescent="0.35">
      <c r="A1028" s="124" t="s">
        <v>4190</v>
      </c>
      <c r="B1028" s="8" t="s">
        <v>4780</v>
      </c>
      <c r="C1028" s="126">
        <v>2756267</v>
      </c>
      <c r="D1028" s="126">
        <v>2756267</v>
      </c>
    </row>
    <row r="1029" spans="1:4" ht="15" customHeight="1" x14ac:dyDescent="0.35">
      <c r="A1029" s="124" t="s">
        <v>1882</v>
      </c>
      <c r="B1029" s="8" t="s">
        <v>4780</v>
      </c>
      <c r="C1029" s="126">
        <v>523494</v>
      </c>
      <c r="D1029" s="126">
        <v>523494</v>
      </c>
    </row>
    <row r="1030" spans="1:4" ht="15" customHeight="1" x14ac:dyDescent="0.35">
      <c r="A1030" s="124" t="s">
        <v>2561</v>
      </c>
      <c r="B1030" s="8" t="s">
        <v>4780</v>
      </c>
      <c r="C1030" s="126">
        <v>288673</v>
      </c>
      <c r="D1030" s="126">
        <v>288673</v>
      </c>
    </row>
    <row r="1031" spans="1:4" ht="15" customHeight="1" x14ac:dyDescent="0.35">
      <c r="A1031" s="124" t="s">
        <v>4179</v>
      </c>
      <c r="B1031" s="8" t="s">
        <v>4780</v>
      </c>
      <c r="C1031" s="126">
        <v>432079</v>
      </c>
      <c r="D1031" s="126">
        <v>432079</v>
      </c>
    </row>
    <row r="1032" spans="1:4" ht="15" customHeight="1" x14ac:dyDescent="0.35">
      <c r="A1032" s="124" t="s">
        <v>4522</v>
      </c>
      <c r="B1032" s="8" t="s">
        <v>4780</v>
      </c>
      <c r="C1032" s="126">
        <v>540551</v>
      </c>
      <c r="D1032" s="126">
        <v>540551</v>
      </c>
    </row>
    <row r="1033" spans="1:4" ht="15" customHeight="1" x14ac:dyDescent="0.35">
      <c r="A1033" s="124" t="s">
        <v>1887</v>
      </c>
      <c r="B1033" s="8" t="s">
        <v>4780</v>
      </c>
      <c r="C1033" s="126">
        <v>478365</v>
      </c>
      <c r="D1033" s="126">
        <v>478365</v>
      </c>
    </row>
    <row r="1034" spans="1:4" ht="15" customHeight="1" x14ac:dyDescent="0.35">
      <c r="A1034" s="124" t="s">
        <v>4523</v>
      </c>
      <c r="B1034" s="8" t="s">
        <v>4780</v>
      </c>
      <c r="C1034" s="126">
        <v>783195</v>
      </c>
      <c r="D1034" s="126">
        <v>783195</v>
      </c>
    </row>
    <row r="1035" spans="1:4" ht="15" customHeight="1" x14ac:dyDescent="0.35">
      <c r="A1035" s="124" t="s">
        <v>4524</v>
      </c>
      <c r="B1035" s="8" t="s">
        <v>4780</v>
      </c>
      <c r="C1035" s="126">
        <v>71725</v>
      </c>
      <c r="D1035" s="126">
        <v>71725</v>
      </c>
    </row>
    <row r="1036" spans="1:4" ht="15" customHeight="1" x14ac:dyDescent="0.35">
      <c r="A1036" s="124" t="s">
        <v>3822</v>
      </c>
      <c r="B1036" s="8" t="s">
        <v>4780</v>
      </c>
      <c r="C1036" s="126">
        <v>542617</v>
      </c>
      <c r="D1036" s="126">
        <v>542617</v>
      </c>
    </row>
    <row r="1037" spans="1:4" ht="15" customHeight="1" x14ac:dyDescent="0.35">
      <c r="A1037" s="229" t="s">
        <v>4650</v>
      </c>
      <c r="B1037" s="128" t="s">
        <v>4629</v>
      </c>
      <c r="C1037" s="129">
        <f>SUM(C1015:C1036)</f>
        <v>18864972</v>
      </c>
      <c r="D1037" s="129">
        <f>SUM(D1015:D1036)</f>
        <v>18864972</v>
      </c>
    </row>
    <row r="1038" spans="1:4" ht="15" customHeight="1" x14ac:dyDescent="0.35">
      <c r="A1038" s="230" t="s">
        <v>4656</v>
      </c>
      <c r="B1038" s="230" t="s">
        <v>4632</v>
      </c>
      <c r="C1038" s="231">
        <f>SUM(C1037,C1013)</f>
        <v>62866000</v>
      </c>
      <c r="D1038" s="231">
        <f>SUM(D1037,D1013)</f>
        <v>62866000</v>
      </c>
    </row>
    <row r="1039" spans="1:4" ht="15" customHeight="1" x14ac:dyDescent="0.35">
      <c r="A1039" s="230"/>
      <c r="B1039" s="230"/>
      <c r="C1039" s="231"/>
      <c r="D1039" s="231"/>
    </row>
    <row r="1040" spans="1:4" ht="21.75" customHeight="1" x14ac:dyDescent="0.35">
      <c r="A1040" s="134" t="s">
        <v>4660</v>
      </c>
      <c r="B1040" s="230"/>
      <c r="C1040" s="231"/>
      <c r="D1040" s="231"/>
    </row>
    <row r="1041" spans="1:4" ht="15" customHeight="1" x14ac:dyDescent="0.35">
      <c r="A1041" s="125" t="s">
        <v>3498</v>
      </c>
      <c r="B1041" s="125" t="s">
        <v>4526</v>
      </c>
      <c r="C1041" s="126">
        <v>550000</v>
      </c>
      <c r="D1041" s="126">
        <v>550000</v>
      </c>
    </row>
    <row r="1042" spans="1:4" ht="15" customHeight="1" x14ac:dyDescent="0.35">
      <c r="A1042" s="125" t="s">
        <v>1932</v>
      </c>
      <c r="B1042" s="125" t="s">
        <v>4526</v>
      </c>
      <c r="C1042" s="126">
        <v>210000</v>
      </c>
      <c r="D1042" s="126">
        <v>210000</v>
      </c>
    </row>
    <row r="1043" spans="1:4" ht="15" customHeight="1" x14ac:dyDescent="0.35">
      <c r="A1043" s="125" t="s">
        <v>3499</v>
      </c>
      <c r="B1043" s="125" t="s">
        <v>4526</v>
      </c>
      <c r="C1043" s="126">
        <v>550000</v>
      </c>
      <c r="D1043" s="126">
        <v>550000</v>
      </c>
    </row>
    <row r="1044" spans="1:4" ht="15" customHeight="1" x14ac:dyDescent="0.35">
      <c r="A1044" s="229" t="s">
        <v>4781</v>
      </c>
      <c r="B1044" s="128" t="s">
        <v>4629</v>
      </c>
      <c r="C1044" s="129">
        <f>SUM(C1041:C1043)</f>
        <v>1310000</v>
      </c>
      <c r="D1044" s="129">
        <f>SUM(D1041:D1043)</f>
        <v>1310000</v>
      </c>
    </row>
    <row r="1045" spans="1:4" ht="15" customHeight="1" x14ac:dyDescent="0.35">
      <c r="A1045" s="229"/>
      <c r="B1045" s="128"/>
      <c r="C1045" s="129"/>
      <c r="D1045" s="129"/>
    </row>
    <row r="1046" spans="1:4" ht="15" customHeight="1" x14ac:dyDescent="0.35">
      <c r="A1046" s="125" t="s">
        <v>1936</v>
      </c>
      <c r="B1046" s="125" t="s">
        <v>4527</v>
      </c>
      <c r="C1046" s="126">
        <v>869954</v>
      </c>
      <c r="D1046" s="126">
        <v>869954</v>
      </c>
    </row>
    <row r="1047" spans="1:4" ht="15" customHeight="1" x14ac:dyDescent="0.35">
      <c r="A1047" s="125" t="s">
        <v>3502</v>
      </c>
      <c r="B1047" s="125" t="s">
        <v>4527</v>
      </c>
      <c r="C1047" s="126">
        <v>602275</v>
      </c>
      <c r="D1047" s="126">
        <v>602275</v>
      </c>
    </row>
    <row r="1048" spans="1:4" ht="15" customHeight="1" x14ac:dyDescent="0.35">
      <c r="A1048" s="125" t="s">
        <v>3486</v>
      </c>
      <c r="B1048" s="125" t="s">
        <v>4527</v>
      </c>
      <c r="C1048" s="126">
        <v>247670</v>
      </c>
      <c r="D1048" s="126">
        <v>247670</v>
      </c>
    </row>
    <row r="1049" spans="1:4" ht="15" customHeight="1" x14ac:dyDescent="0.35">
      <c r="A1049" s="125" t="s">
        <v>1939</v>
      </c>
      <c r="B1049" s="125" t="s">
        <v>4527</v>
      </c>
      <c r="C1049" s="126">
        <v>354605</v>
      </c>
      <c r="D1049" s="126">
        <v>354605</v>
      </c>
    </row>
    <row r="1050" spans="1:4" ht="15" customHeight="1" x14ac:dyDescent="0.35">
      <c r="A1050" s="125" t="s">
        <v>4205</v>
      </c>
      <c r="B1050" s="125" t="s">
        <v>4527</v>
      </c>
      <c r="C1050" s="126">
        <v>247670</v>
      </c>
      <c r="D1050" s="126">
        <v>247670</v>
      </c>
    </row>
    <row r="1051" spans="1:4" ht="15" customHeight="1" x14ac:dyDescent="0.35">
      <c r="A1051" s="125" t="s">
        <v>3493</v>
      </c>
      <c r="B1051" s="125" t="s">
        <v>4527</v>
      </c>
      <c r="C1051" s="126">
        <v>247670</v>
      </c>
      <c r="D1051" s="126">
        <v>247670</v>
      </c>
    </row>
    <row r="1052" spans="1:4" ht="15" customHeight="1" x14ac:dyDescent="0.35">
      <c r="A1052" s="125" t="s">
        <v>1941</v>
      </c>
      <c r="B1052" s="125" t="s">
        <v>4527</v>
      </c>
      <c r="C1052" s="126">
        <v>495340</v>
      </c>
      <c r="D1052" s="126">
        <v>495340</v>
      </c>
    </row>
    <row r="1053" spans="1:4" ht="15" customHeight="1" x14ac:dyDescent="0.35">
      <c r="A1053" s="125" t="s">
        <v>4528</v>
      </c>
      <c r="B1053" s="125" t="s">
        <v>4527</v>
      </c>
      <c r="C1053" s="126">
        <v>743010</v>
      </c>
      <c r="D1053" s="126">
        <v>743010</v>
      </c>
    </row>
    <row r="1054" spans="1:4" ht="15" customHeight="1" x14ac:dyDescent="0.35">
      <c r="A1054" s="125" t="s">
        <v>3477</v>
      </c>
      <c r="B1054" s="125" t="s">
        <v>4527</v>
      </c>
      <c r="C1054" s="126">
        <v>956880</v>
      </c>
      <c r="D1054" s="126">
        <v>956880</v>
      </c>
    </row>
    <row r="1055" spans="1:4" ht="15" customHeight="1" x14ac:dyDescent="0.35">
      <c r="A1055" s="125" t="s">
        <v>3481</v>
      </c>
      <c r="B1055" s="125" t="s">
        <v>4527</v>
      </c>
      <c r="C1055" s="126">
        <v>354605</v>
      </c>
      <c r="D1055" s="126">
        <v>354605</v>
      </c>
    </row>
    <row r="1056" spans="1:4" ht="15" customHeight="1" x14ac:dyDescent="0.35">
      <c r="A1056" s="125" t="s">
        <v>3505</v>
      </c>
      <c r="B1056" s="125" t="s">
        <v>4527</v>
      </c>
      <c r="C1056" s="126">
        <v>354605</v>
      </c>
      <c r="D1056" s="126">
        <v>354605</v>
      </c>
    </row>
    <row r="1057" spans="1:4" ht="15" customHeight="1" x14ac:dyDescent="0.35">
      <c r="A1057" s="125" t="s">
        <v>2605</v>
      </c>
      <c r="B1057" s="125" t="s">
        <v>4527</v>
      </c>
      <c r="C1057" s="126">
        <v>247670</v>
      </c>
      <c r="D1057" s="126">
        <v>247670</v>
      </c>
    </row>
    <row r="1058" spans="1:4" ht="15" customHeight="1" x14ac:dyDescent="0.35">
      <c r="A1058" s="229" t="s">
        <v>4756</v>
      </c>
      <c r="B1058" s="128" t="s">
        <v>4629</v>
      </c>
      <c r="C1058" s="129">
        <f t="shared" ref="C1058:D1058" si="4">SUM(C1046:C1057)</f>
        <v>5721954</v>
      </c>
      <c r="D1058" s="129">
        <f t="shared" si="4"/>
        <v>5721954</v>
      </c>
    </row>
    <row r="1059" spans="1:4" ht="15" customHeight="1" x14ac:dyDescent="0.35">
      <c r="A1059" s="229"/>
      <c r="B1059" s="128"/>
      <c r="C1059" s="129"/>
      <c r="D1059" s="129"/>
    </row>
    <row r="1060" spans="1:4" ht="15" customHeight="1" x14ac:dyDescent="0.35">
      <c r="A1060" s="125" t="s">
        <v>2673</v>
      </c>
      <c r="B1060" s="125" t="s">
        <v>4529</v>
      </c>
      <c r="C1060" s="126">
        <v>836734</v>
      </c>
      <c r="D1060" s="126">
        <v>836734</v>
      </c>
    </row>
    <row r="1061" spans="1:4" ht="15" customHeight="1" x14ac:dyDescent="0.35">
      <c r="A1061" s="125" t="s">
        <v>3512</v>
      </c>
      <c r="B1061" s="125" t="s">
        <v>4529</v>
      </c>
      <c r="C1061" s="126">
        <v>720000</v>
      </c>
      <c r="D1061" s="126">
        <v>720000</v>
      </c>
    </row>
    <row r="1062" spans="1:4" ht="15" customHeight="1" x14ac:dyDescent="0.35">
      <c r="A1062" s="125" t="s">
        <v>3487</v>
      </c>
      <c r="B1062" s="125" t="s">
        <v>4529</v>
      </c>
      <c r="C1062" s="126">
        <v>581119</v>
      </c>
      <c r="D1062" s="126">
        <v>581119</v>
      </c>
    </row>
    <row r="1063" spans="1:4" ht="15" customHeight="1" x14ac:dyDescent="0.35">
      <c r="A1063" s="128" t="s">
        <v>4662</v>
      </c>
      <c r="B1063" s="128" t="s">
        <v>4629</v>
      </c>
      <c r="C1063" s="129">
        <f t="shared" ref="C1063:D1063" si="5">SUM(C1060:C1062)</f>
        <v>2137853</v>
      </c>
      <c r="D1063" s="129">
        <f t="shared" si="5"/>
        <v>2137853</v>
      </c>
    </row>
    <row r="1064" spans="1:4" ht="15" customHeight="1" x14ac:dyDescent="0.35">
      <c r="A1064" s="128"/>
      <c r="B1064" s="128"/>
      <c r="C1064" s="129"/>
      <c r="D1064" s="129"/>
    </row>
    <row r="1065" spans="1:4" ht="15" customHeight="1" x14ac:dyDescent="0.35">
      <c r="A1065" s="125" t="s">
        <v>1936</v>
      </c>
      <c r="B1065" s="125" t="s">
        <v>4530</v>
      </c>
      <c r="C1065" s="126">
        <v>2352806</v>
      </c>
      <c r="D1065" s="126">
        <v>2352806</v>
      </c>
    </row>
    <row r="1066" spans="1:4" ht="15" customHeight="1" x14ac:dyDescent="0.35">
      <c r="A1066" s="125" t="s">
        <v>3470</v>
      </c>
      <c r="B1066" s="125" t="s">
        <v>4530</v>
      </c>
      <c r="C1066" s="126">
        <v>594491</v>
      </c>
      <c r="D1066" s="126">
        <v>594491</v>
      </c>
    </row>
    <row r="1067" spans="1:4" ht="15" customHeight="1" x14ac:dyDescent="0.35">
      <c r="A1067" s="125" t="s">
        <v>1951</v>
      </c>
      <c r="B1067" s="125" t="s">
        <v>4530</v>
      </c>
      <c r="C1067" s="126">
        <v>2076840</v>
      </c>
      <c r="D1067" s="126">
        <v>2076840</v>
      </c>
    </row>
    <row r="1068" spans="1:4" ht="15" customHeight="1" x14ac:dyDescent="0.35">
      <c r="A1068" s="125" t="s">
        <v>1952</v>
      </c>
      <c r="B1068" s="125" t="s">
        <v>4530</v>
      </c>
      <c r="C1068" s="126">
        <v>417300</v>
      </c>
      <c r="D1068" s="126">
        <v>417300</v>
      </c>
    </row>
    <row r="1069" spans="1:4" ht="15" customHeight="1" x14ac:dyDescent="0.35">
      <c r="A1069" s="125" t="s">
        <v>4531</v>
      </c>
      <c r="B1069" s="125" t="s">
        <v>4530</v>
      </c>
      <c r="C1069" s="126">
        <v>3213656</v>
      </c>
      <c r="D1069" s="126">
        <v>3213656</v>
      </c>
    </row>
    <row r="1070" spans="1:4" ht="15" customHeight="1" x14ac:dyDescent="0.35">
      <c r="A1070" s="125" t="s">
        <v>3476</v>
      </c>
      <c r="B1070" s="125" t="s">
        <v>4530</v>
      </c>
      <c r="C1070" s="126">
        <v>896162</v>
      </c>
      <c r="D1070" s="126">
        <v>896162</v>
      </c>
    </row>
    <row r="1071" spans="1:4" ht="15" customHeight="1" x14ac:dyDescent="0.35">
      <c r="A1071" s="125" t="s">
        <v>3477</v>
      </c>
      <c r="B1071" s="125" t="s">
        <v>4530</v>
      </c>
      <c r="C1071" s="126">
        <v>6151460</v>
      </c>
      <c r="D1071" s="126">
        <v>6151460</v>
      </c>
    </row>
    <row r="1072" spans="1:4" ht="15" customHeight="1" x14ac:dyDescent="0.35">
      <c r="A1072" s="125" t="s">
        <v>3478</v>
      </c>
      <c r="B1072" s="125" t="s">
        <v>4530</v>
      </c>
      <c r="C1072" s="126">
        <v>1708232</v>
      </c>
      <c r="D1072" s="126">
        <v>1708232</v>
      </c>
    </row>
    <row r="1073" spans="1:4" ht="15" customHeight="1" x14ac:dyDescent="0.35">
      <c r="A1073" s="125" t="s">
        <v>1955</v>
      </c>
      <c r="B1073" s="125" t="s">
        <v>4530</v>
      </c>
      <c r="C1073" s="126">
        <v>1432954</v>
      </c>
      <c r="D1073" s="126">
        <v>1432954</v>
      </c>
    </row>
    <row r="1074" spans="1:4" ht="15" customHeight="1" x14ac:dyDescent="0.35">
      <c r="A1074" s="125" t="s">
        <v>3481</v>
      </c>
      <c r="B1074" s="125" t="s">
        <v>4530</v>
      </c>
      <c r="C1074" s="126">
        <v>511680</v>
      </c>
      <c r="D1074" s="126">
        <v>511680</v>
      </c>
    </row>
    <row r="1075" spans="1:4" ht="15" customHeight="1" x14ac:dyDescent="0.35">
      <c r="A1075" s="125" t="s">
        <v>3482</v>
      </c>
      <c r="B1075" s="125" t="s">
        <v>4530</v>
      </c>
      <c r="C1075" s="126">
        <v>1771173</v>
      </c>
      <c r="D1075" s="126">
        <v>1771173</v>
      </c>
    </row>
    <row r="1076" spans="1:4" ht="15" customHeight="1" x14ac:dyDescent="0.35">
      <c r="A1076" s="125" t="s">
        <v>4532</v>
      </c>
      <c r="B1076" s="125" t="s">
        <v>4530</v>
      </c>
      <c r="C1076" s="126">
        <v>275520</v>
      </c>
      <c r="D1076" s="126">
        <v>275520</v>
      </c>
    </row>
    <row r="1077" spans="1:4" ht="15" customHeight="1" x14ac:dyDescent="0.35">
      <c r="A1077" s="125" t="s">
        <v>3830</v>
      </c>
      <c r="B1077" s="125" t="s">
        <v>4530</v>
      </c>
      <c r="C1077" s="126">
        <v>196800</v>
      </c>
      <c r="D1077" s="126">
        <v>196800</v>
      </c>
    </row>
    <row r="1078" spans="1:4" ht="15" customHeight="1" x14ac:dyDescent="0.35">
      <c r="A1078" s="125" t="s">
        <v>4533</v>
      </c>
      <c r="B1078" s="125" t="s">
        <v>4530</v>
      </c>
      <c r="C1078" s="126">
        <v>275546</v>
      </c>
      <c r="D1078" s="126">
        <v>275546</v>
      </c>
    </row>
    <row r="1079" spans="1:4" ht="15" customHeight="1" x14ac:dyDescent="0.35">
      <c r="A1079" s="229" t="s">
        <v>4758</v>
      </c>
      <c r="B1079" s="128" t="s">
        <v>4629</v>
      </c>
      <c r="C1079" s="129">
        <f>SUM(C1065:C1078)</f>
        <v>21874620</v>
      </c>
      <c r="D1079" s="129">
        <f>SUM(D1065:D1078)</f>
        <v>21874620</v>
      </c>
    </row>
    <row r="1080" spans="1:4" ht="15" customHeight="1" x14ac:dyDescent="0.35">
      <c r="A1080" s="229"/>
      <c r="B1080" s="128"/>
      <c r="C1080" s="129"/>
      <c r="D1080" s="129"/>
    </row>
    <row r="1081" spans="1:4" ht="15" customHeight="1" x14ac:dyDescent="0.35">
      <c r="A1081" s="125" t="s">
        <v>3483</v>
      </c>
      <c r="B1081" s="125" t="s">
        <v>4534</v>
      </c>
      <c r="C1081" s="126">
        <v>495340</v>
      </c>
      <c r="D1081" s="126">
        <v>495340</v>
      </c>
    </row>
    <row r="1082" spans="1:4" ht="15" customHeight="1" x14ac:dyDescent="0.35">
      <c r="A1082" s="125" t="s">
        <v>3485</v>
      </c>
      <c r="B1082" s="125" t="s">
        <v>4534</v>
      </c>
      <c r="C1082" s="126">
        <v>990680</v>
      </c>
      <c r="D1082" s="126">
        <v>990680</v>
      </c>
    </row>
    <row r="1083" spans="1:4" ht="15" customHeight="1" x14ac:dyDescent="0.35">
      <c r="A1083" s="125" t="s">
        <v>3439</v>
      </c>
      <c r="B1083" s="125" t="s">
        <v>4534</v>
      </c>
      <c r="C1083" s="126">
        <v>384266</v>
      </c>
      <c r="D1083" s="126">
        <v>384266</v>
      </c>
    </row>
    <row r="1084" spans="1:4" ht="15" customHeight="1" x14ac:dyDescent="0.35">
      <c r="A1084" s="125" t="s">
        <v>3486</v>
      </c>
      <c r="B1084" s="125" t="s">
        <v>4534</v>
      </c>
      <c r="C1084" s="126">
        <v>852275</v>
      </c>
      <c r="D1084" s="126">
        <v>852275</v>
      </c>
    </row>
    <row r="1085" spans="1:4" ht="15" customHeight="1" x14ac:dyDescent="0.35">
      <c r="A1085" s="125" t="s">
        <v>3487</v>
      </c>
      <c r="B1085" s="125" t="s">
        <v>4534</v>
      </c>
      <c r="C1085" s="126">
        <v>602275</v>
      </c>
      <c r="D1085" s="126">
        <v>602275</v>
      </c>
    </row>
    <row r="1086" spans="1:4" ht="15" customHeight="1" x14ac:dyDescent="0.35">
      <c r="A1086" s="125" t="s">
        <v>4535</v>
      </c>
      <c r="B1086" s="125" t="s">
        <v>4534</v>
      </c>
      <c r="C1086" s="126">
        <v>602275</v>
      </c>
      <c r="D1086" s="126">
        <v>602275</v>
      </c>
    </row>
    <row r="1087" spans="1:4" ht="15" customHeight="1" x14ac:dyDescent="0.35">
      <c r="A1087" s="125" t="s">
        <v>1878</v>
      </c>
      <c r="B1087" s="125" t="s">
        <v>4534</v>
      </c>
      <c r="C1087" s="126">
        <v>247670</v>
      </c>
      <c r="D1087" s="126">
        <v>247670</v>
      </c>
    </row>
    <row r="1088" spans="1:4" ht="15" customHeight="1" x14ac:dyDescent="0.35">
      <c r="A1088" s="125" t="s">
        <v>3489</v>
      </c>
      <c r="B1088" s="125" t="s">
        <v>4534</v>
      </c>
      <c r="C1088" s="126">
        <v>752275</v>
      </c>
      <c r="D1088" s="126">
        <v>752275</v>
      </c>
    </row>
    <row r="1089" spans="1:4" ht="15" customHeight="1" x14ac:dyDescent="0.35">
      <c r="A1089" s="125" t="s">
        <v>3505</v>
      </c>
      <c r="B1089" s="125" t="s">
        <v>4534</v>
      </c>
      <c r="C1089" s="126">
        <v>743010</v>
      </c>
      <c r="D1089" s="126">
        <v>743010</v>
      </c>
    </row>
    <row r="1090" spans="1:4" ht="15" customHeight="1" x14ac:dyDescent="0.35">
      <c r="A1090" s="125" t="s">
        <v>4205</v>
      </c>
      <c r="B1090" s="125" t="s">
        <v>4534</v>
      </c>
      <c r="C1090" s="126">
        <v>354605</v>
      </c>
      <c r="D1090" s="126">
        <v>354605</v>
      </c>
    </row>
    <row r="1091" spans="1:4" ht="15" customHeight="1" x14ac:dyDescent="0.35">
      <c r="A1091" s="125" t="s">
        <v>3478</v>
      </c>
      <c r="B1091" s="125" t="s">
        <v>4534</v>
      </c>
      <c r="C1091" s="126">
        <v>247670</v>
      </c>
      <c r="D1091" s="126">
        <v>247670</v>
      </c>
    </row>
    <row r="1092" spans="1:4" ht="15" customHeight="1" x14ac:dyDescent="0.35">
      <c r="A1092" s="125" t="s">
        <v>3492</v>
      </c>
      <c r="B1092" s="125" t="s">
        <v>4534</v>
      </c>
      <c r="C1092" s="126">
        <v>123834</v>
      </c>
      <c r="D1092" s="126">
        <v>123834</v>
      </c>
    </row>
    <row r="1093" spans="1:4" ht="15" customHeight="1" x14ac:dyDescent="0.35">
      <c r="A1093" s="125" t="s">
        <v>3493</v>
      </c>
      <c r="B1093" s="125" t="s">
        <v>4534</v>
      </c>
      <c r="C1093" s="126">
        <v>602275</v>
      </c>
      <c r="D1093" s="126">
        <v>602275</v>
      </c>
    </row>
    <row r="1094" spans="1:4" ht="15" customHeight="1" x14ac:dyDescent="0.35">
      <c r="A1094" s="125" t="s">
        <v>3462</v>
      </c>
      <c r="B1094" s="125" t="s">
        <v>4534</v>
      </c>
      <c r="C1094" s="126">
        <v>504605</v>
      </c>
      <c r="D1094" s="126">
        <v>504605</v>
      </c>
    </row>
    <row r="1095" spans="1:4" ht="15" customHeight="1" x14ac:dyDescent="0.35">
      <c r="A1095" s="125" t="s">
        <v>3503</v>
      </c>
      <c r="B1095" s="125" t="s">
        <v>4534</v>
      </c>
      <c r="C1095" s="126">
        <v>247670</v>
      </c>
      <c r="D1095" s="126">
        <v>247670</v>
      </c>
    </row>
    <row r="1096" spans="1:4" ht="15" customHeight="1" x14ac:dyDescent="0.35">
      <c r="A1096" s="125" t="s">
        <v>3494</v>
      </c>
      <c r="B1096" s="125" t="s">
        <v>4534</v>
      </c>
      <c r="C1096" s="126">
        <v>1987578</v>
      </c>
      <c r="D1096" s="126">
        <v>1987578</v>
      </c>
    </row>
    <row r="1097" spans="1:4" ht="15" customHeight="1" x14ac:dyDescent="0.35">
      <c r="A1097" s="125" t="s">
        <v>3496</v>
      </c>
      <c r="B1097" s="125" t="s">
        <v>4534</v>
      </c>
      <c r="C1097" s="126">
        <v>354605</v>
      </c>
      <c r="D1097" s="126">
        <v>354605</v>
      </c>
    </row>
    <row r="1098" spans="1:4" ht="15" customHeight="1" x14ac:dyDescent="0.35">
      <c r="A1098" s="125" t="s">
        <v>2605</v>
      </c>
      <c r="B1098" s="125" t="s">
        <v>4534</v>
      </c>
      <c r="C1098" s="126">
        <v>247670</v>
      </c>
      <c r="D1098" s="126">
        <v>247670</v>
      </c>
    </row>
    <row r="1099" spans="1:4" ht="15" customHeight="1" x14ac:dyDescent="0.35">
      <c r="A1099" s="125" t="s">
        <v>4532</v>
      </c>
      <c r="B1099" s="125" t="s">
        <v>4534</v>
      </c>
      <c r="C1099" s="126">
        <v>354605</v>
      </c>
      <c r="D1099" s="126">
        <v>354605</v>
      </c>
    </row>
    <row r="1100" spans="1:4" ht="15" customHeight="1" x14ac:dyDescent="0.35">
      <c r="A1100" s="125" t="s">
        <v>1939</v>
      </c>
      <c r="B1100" s="125" t="s">
        <v>4534</v>
      </c>
      <c r="C1100" s="126">
        <v>447670</v>
      </c>
      <c r="D1100" s="126">
        <v>447670</v>
      </c>
    </row>
    <row r="1101" spans="1:4" ht="15" customHeight="1" x14ac:dyDescent="0.35">
      <c r="A1101" s="125" t="s">
        <v>3830</v>
      </c>
      <c r="B1101" s="125" t="s">
        <v>4534</v>
      </c>
      <c r="C1101" s="126">
        <v>497670</v>
      </c>
      <c r="D1101" s="126">
        <v>497670</v>
      </c>
    </row>
    <row r="1102" spans="1:4" ht="15" customHeight="1" x14ac:dyDescent="0.35">
      <c r="A1102" s="229" t="s">
        <v>4782</v>
      </c>
      <c r="B1102" s="128" t="s">
        <v>4632</v>
      </c>
      <c r="C1102" s="129">
        <f t="shared" ref="C1102:D1102" si="6">SUM(C1081:C1101)</f>
        <v>11640523</v>
      </c>
      <c r="D1102" s="129">
        <f t="shared" si="6"/>
        <v>11640523</v>
      </c>
    </row>
    <row r="1103" spans="1:4" ht="15" customHeight="1" x14ac:dyDescent="0.35">
      <c r="A1103" s="229"/>
      <c r="B1103" s="128"/>
      <c r="C1103" s="129"/>
      <c r="D1103" s="129"/>
    </row>
    <row r="1104" spans="1:4" ht="15" customHeight="1" x14ac:dyDescent="0.35">
      <c r="A1104" s="125" t="s">
        <v>3508</v>
      </c>
      <c r="B1104" s="125" t="s">
        <v>4536</v>
      </c>
      <c r="C1104" s="126">
        <v>2076210</v>
      </c>
      <c r="D1104" s="126">
        <v>2076210</v>
      </c>
    </row>
    <row r="1105" spans="1:4" ht="15" customHeight="1" x14ac:dyDescent="0.35">
      <c r="A1105" s="125" t="s">
        <v>1967</v>
      </c>
      <c r="B1105" s="125" t="s">
        <v>4536</v>
      </c>
      <c r="C1105" s="126">
        <v>2376107</v>
      </c>
      <c r="D1105" s="126">
        <v>2376107</v>
      </c>
    </row>
    <row r="1106" spans="1:4" ht="15" customHeight="1" x14ac:dyDescent="0.35">
      <c r="A1106" s="125" t="s">
        <v>4537</v>
      </c>
      <c r="B1106" s="125" t="s">
        <v>4536</v>
      </c>
      <c r="C1106" s="126">
        <v>4895090</v>
      </c>
      <c r="D1106" s="126">
        <v>4895090</v>
      </c>
    </row>
    <row r="1107" spans="1:4" ht="15" customHeight="1" x14ac:dyDescent="0.35">
      <c r="A1107" s="125" t="s">
        <v>3509</v>
      </c>
      <c r="B1107" s="125" t="s">
        <v>4536</v>
      </c>
      <c r="C1107" s="126">
        <v>874736</v>
      </c>
      <c r="D1107" s="126">
        <v>874736</v>
      </c>
    </row>
    <row r="1108" spans="1:4" ht="15" customHeight="1" x14ac:dyDescent="0.35">
      <c r="A1108" s="125" t="s">
        <v>4538</v>
      </c>
      <c r="B1108" s="125" t="s">
        <v>4536</v>
      </c>
      <c r="C1108" s="126">
        <v>830484</v>
      </c>
      <c r="D1108" s="126">
        <v>830484</v>
      </c>
    </row>
    <row r="1109" spans="1:4" ht="15" customHeight="1" x14ac:dyDescent="0.35">
      <c r="A1109" s="125" t="s">
        <v>1955</v>
      </c>
      <c r="B1109" s="125" t="s">
        <v>4536</v>
      </c>
      <c r="C1109" s="126">
        <v>5767250</v>
      </c>
      <c r="D1109" s="126">
        <v>5767250</v>
      </c>
    </row>
    <row r="1110" spans="1:4" ht="15" customHeight="1" x14ac:dyDescent="0.35">
      <c r="A1110" s="229" t="s">
        <v>4783</v>
      </c>
      <c r="B1110" s="128" t="s">
        <v>4629</v>
      </c>
      <c r="C1110" s="129">
        <f t="shared" ref="C1110:D1110" si="7">SUM(C1104:C1109)</f>
        <v>16819877</v>
      </c>
      <c r="D1110" s="129">
        <f t="shared" si="7"/>
        <v>16819877</v>
      </c>
    </row>
    <row r="1111" spans="1:4" ht="16.5" customHeight="1" x14ac:dyDescent="0.35">
      <c r="A1111" s="230" t="s">
        <v>4800</v>
      </c>
      <c r="B1111" s="230" t="s">
        <v>4632</v>
      </c>
      <c r="C1111" s="231">
        <f>SUM(C1110,C1102,C1079,C1063,C1058,C1044)</f>
        <v>59504827</v>
      </c>
      <c r="D1111" s="231">
        <f>SUM(D1110,D1102,D1079,D1063,D1058,D1044)</f>
        <v>59504827</v>
      </c>
    </row>
    <row r="1112" spans="1:4" ht="14.25" customHeight="1" x14ac:dyDescent="0.35">
      <c r="A1112" s="230"/>
      <c r="B1112" s="230"/>
      <c r="C1112" s="231"/>
      <c r="D1112" s="231"/>
    </row>
    <row r="1113" spans="1:4" ht="21" customHeight="1" x14ac:dyDescent="0.35">
      <c r="A1113" s="134" t="s">
        <v>4667</v>
      </c>
      <c r="B1113" s="230"/>
      <c r="C1113" s="231"/>
      <c r="D1113" s="231"/>
    </row>
    <row r="1114" spans="1:4" ht="15" customHeight="1" x14ac:dyDescent="0.35">
      <c r="A1114" s="125" t="s">
        <v>2180</v>
      </c>
      <c r="B1114" s="125" t="s">
        <v>4539</v>
      </c>
      <c r="C1114" s="126">
        <v>652103</v>
      </c>
      <c r="D1114" s="126">
        <v>652103</v>
      </c>
    </row>
    <row r="1115" spans="1:4" ht="15" customHeight="1" x14ac:dyDescent="0.35">
      <c r="A1115" s="125" t="s">
        <v>4288</v>
      </c>
      <c r="B1115" s="125" t="s">
        <v>4539</v>
      </c>
      <c r="C1115" s="126">
        <v>482702</v>
      </c>
      <c r="D1115" s="126">
        <v>482702</v>
      </c>
    </row>
    <row r="1116" spans="1:4" ht="15" customHeight="1" x14ac:dyDescent="0.35">
      <c r="A1116" s="125" t="s">
        <v>2565</v>
      </c>
      <c r="B1116" s="125" t="s">
        <v>4539</v>
      </c>
      <c r="C1116" s="126">
        <v>205956</v>
      </c>
      <c r="D1116" s="126">
        <v>205956</v>
      </c>
    </row>
    <row r="1117" spans="1:4" ht="15" customHeight="1" x14ac:dyDescent="0.35">
      <c r="A1117" s="125" t="s">
        <v>858</v>
      </c>
      <c r="B1117" s="125" t="s">
        <v>4539</v>
      </c>
      <c r="C1117" s="126">
        <v>205956</v>
      </c>
      <c r="D1117" s="126">
        <v>205956</v>
      </c>
    </row>
    <row r="1118" spans="1:4" ht="15" customHeight="1" x14ac:dyDescent="0.35">
      <c r="A1118" s="125" t="s">
        <v>578</v>
      </c>
      <c r="B1118" s="125" t="s">
        <v>4539</v>
      </c>
      <c r="C1118" s="126">
        <v>277322</v>
      </c>
      <c r="D1118" s="126">
        <v>277322</v>
      </c>
    </row>
    <row r="1119" spans="1:4" ht="15" customHeight="1" x14ac:dyDescent="0.35">
      <c r="A1119" s="125" t="s">
        <v>4540</v>
      </c>
      <c r="B1119" s="125" t="s">
        <v>4539</v>
      </c>
      <c r="C1119" s="126">
        <v>205956</v>
      </c>
      <c r="D1119" s="126">
        <v>205956</v>
      </c>
    </row>
    <row r="1120" spans="1:4" ht="15" customHeight="1" x14ac:dyDescent="0.35">
      <c r="A1120" s="125" t="s">
        <v>4290</v>
      </c>
      <c r="B1120" s="125" t="s">
        <v>4539</v>
      </c>
      <c r="C1120" s="126">
        <v>663854</v>
      </c>
      <c r="D1120" s="126">
        <v>663854</v>
      </c>
    </row>
    <row r="1121" spans="1:4" ht="15" customHeight="1" x14ac:dyDescent="0.35">
      <c r="A1121" s="125" t="s">
        <v>75</v>
      </c>
      <c r="B1121" s="125" t="s">
        <v>4539</v>
      </c>
      <c r="C1121" s="126">
        <v>205956</v>
      </c>
      <c r="D1121" s="126">
        <v>205956</v>
      </c>
    </row>
    <row r="1122" spans="1:4" ht="15" customHeight="1" x14ac:dyDescent="0.35">
      <c r="A1122" s="125" t="s">
        <v>2597</v>
      </c>
      <c r="B1122" s="125" t="s">
        <v>4539</v>
      </c>
      <c r="C1122" s="126">
        <v>1326968</v>
      </c>
      <c r="D1122" s="126">
        <v>1326968</v>
      </c>
    </row>
    <row r="1123" spans="1:4" ht="15" customHeight="1" x14ac:dyDescent="0.35">
      <c r="A1123" s="125" t="s">
        <v>4251</v>
      </c>
      <c r="B1123" s="125" t="s">
        <v>4539</v>
      </c>
      <c r="C1123" s="126">
        <v>205956</v>
      </c>
      <c r="D1123" s="126">
        <v>205956</v>
      </c>
    </row>
    <row r="1124" spans="1:4" ht="15" customHeight="1" x14ac:dyDescent="0.35">
      <c r="A1124" s="125" t="s">
        <v>4541</v>
      </c>
      <c r="B1124" s="125" t="s">
        <v>4539</v>
      </c>
      <c r="C1124" s="126">
        <v>205956</v>
      </c>
      <c r="D1124" s="126">
        <v>205956</v>
      </c>
    </row>
    <row r="1125" spans="1:4" ht="15" customHeight="1" x14ac:dyDescent="0.35">
      <c r="A1125" s="125" t="s">
        <v>4542</v>
      </c>
      <c r="B1125" s="125" t="s">
        <v>4539</v>
      </c>
      <c r="C1125" s="126">
        <v>205956</v>
      </c>
      <c r="D1125" s="126">
        <v>205956</v>
      </c>
    </row>
    <row r="1126" spans="1:4" ht="15" customHeight="1" x14ac:dyDescent="0.35">
      <c r="A1126" s="125" t="s">
        <v>3551</v>
      </c>
      <c r="B1126" s="125" t="s">
        <v>4539</v>
      </c>
      <c r="C1126" s="126">
        <v>205956</v>
      </c>
      <c r="D1126" s="126">
        <v>205956</v>
      </c>
    </row>
    <row r="1127" spans="1:4" ht="15" customHeight="1" x14ac:dyDescent="0.35">
      <c r="A1127" s="125" t="s">
        <v>4260</v>
      </c>
      <c r="B1127" s="125" t="s">
        <v>4539</v>
      </c>
      <c r="C1127" s="126">
        <v>205946</v>
      </c>
      <c r="D1127" s="126">
        <v>205946</v>
      </c>
    </row>
    <row r="1128" spans="1:4" ht="15" customHeight="1" x14ac:dyDescent="0.35">
      <c r="A1128" s="125" t="s">
        <v>4261</v>
      </c>
      <c r="B1128" s="125" t="s">
        <v>4539</v>
      </c>
      <c r="C1128" s="126">
        <v>379276</v>
      </c>
      <c r="D1128" s="126">
        <v>379276</v>
      </c>
    </row>
    <row r="1129" spans="1:4" ht="15" customHeight="1" x14ac:dyDescent="0.35">
      <c r="A1129" s="125" t="s">
        <v>2004</v>
      </c>
      <c r="B1129" s="125" t="s">
        <v>4539</v>
      </c>
      <c r="C1129" s="126">
        <v>205956</v>
      </c>
      <c r="D1129" s="126">
        <v>205956</v>
      </c>
    </row>
    <row r="1130" spans="1:4" ht="15" customHeight="1" x14ac:dyDescent="0.35">
      <c r="A1130" s="125" t="s">
        <v>4264</v>
      </c>
      <c r="B1130" s="125" t="s">
        <v>4539</v>
      </c>
      <c r="C1130" s="126">
        <v>205956</v>
      </c>
      <c r="D1130" s="126">
        <v>205956</v>
      </c>
    </row>
    <row r="1131" spans="1:4" ht="15" customHeight="1" x14ac:dyDescent="0.35">
      <c r="A1131" s="125" t="s">
        <v>4543</v>
      </c>
      <c r="B1131" s="125" t="s">
        <v>4539</v>
      </c>
      <c r="C1131" s="126">
        <v>205956</v>
      </c>
      <c r="D1131" s="126">
        <v>205956</v>
      </c>
    </row>
    <row r="1132" spans="1:4" ht="15" customHeight="1" x14ac:dyDescent="0.35">
      <c r="A1132" s="125" t="s">
        <v>2630</v>
      </c>
      <c r="B1132" s="125" t="s">
        <v>4539</v>
      </c>
      <c r="C1132" s="126">
        <v>277324</v>
      </c>
      <c r="D1132" s="126">
        <v>277324</v>
      </c>
    </row>
    <row r="1133" spans="1:4" ht="15" customHeight="1" x14ac:dyDescent="0.35">
      <c r="A1133" s="125" t="s">
        <v>4265</v>
      </c>
      <c r="B1133" s="125" t="s">
        <v>4539</v>
      </c>
      <c r="C1133" s="126">
        <v>379275</v>
      </c>
      <c r="D1133" s="126">
        <v>379275</v>
      </c>
    </row>
    <row r="1134" spans="1:4" ht="15" customHeight="1" x14ac:dyDescent="0.35">
      <c r="A1134" s="125" t="s">
        <v>4544</v>
      </c>
      <c r="B1134" s="125" t="s">
        <v>4539</v>
      </c>
      <c r="C1134" s="126">
        <v>205956</v>
      </c>
      <c r="D1134" s="126">
        <v>205956</v>
      </c>
    </row>
    <row r="1135" spans="1:4" ht="15" customHeight="1" x14ac:dyDescent="0.35">
      <c r="A1135" s="125" t="s">
        <v>3555</v>
      </c>
      <c r="B1135" s="125" t="s">
        <v>4539</v>
      </c>
      <c r="C1135" s="126">
        <v>202040</v>
      </c>
      <c r="D1135" s="126">
        <v>202040</v>
      </c>
    </row>
    <row r="1136" spans="1:4" ht="15" customHeight="1" x14ac:dyDescent="0.35">
      <c r="A1136" s="125" t="s">
        <v>4271</v>
      </c>
      <c r="B1136" s="125" t="s">
        <v>4539</v>
      </c>
      <c r="C1136" s="126">
        <v>202040</v>
      </c>
      <c r="D1136" s="126">
        <v>202040</v>
      </c>
    </row>
    <row r="1137" spans="1:4" ht="15" customHeight="1" x14ac:dyDescent="0.35">
      <c r="A1137" s="125" t="s">
        <v>4287</v>
      </c>
      <c r="B1137" s="125" t="s">
        <v>4539</v>
      </c>
      <c r="C1137" s="126">
        <v>202040</v>
      </c>
      <c r="D1137" s="126">
        <v>202040</v>
      </c>
    </row>
    <row r="1138" spans="1:4" ht="15" customHeight="1" x14ac:dyDescent="0.35">
      <c r="A1138" s="125" t="s">
        <v>4545</v>
      </c>
      <c r="B1138" s="125" t="s">
        <v>4539</v>
      </c>
      <c r="C1138" s="126">
        <v>202040</v>
      </c>
      <c r="D1138" s="126">
        <v>202040</v>
      </c>
    </row>
    <row r="1139" spans="1:4" ht="15" customHeight="1" x14ac:dyDescent="0.35">
      <c r="A1139" s="125" t="s">
        <v>4278</v>
      </c>
      <c r="B1139" s="125" t="s">
        <v>4539</v>
      </c>
      <c r="C1139" s="126">
        <v>202040</v>
      </c>
      <c r="D1139" s="126">
        <v>202040</v>
      </c>
    </row>
    <row r="1140" spans="1:4" ht="15" customHeight="1" x14ac:dyDescent="0.35">
      <c r="A1140" s="125" t="s">
        <v>4255</v>
      </c>
      <c r="B1140" s="125" t="s">
        <v>4539</v>
      </c>
      <c r="C1140" s="126">
        <v>263972</v>
      </c>
      <c r="D1140" s="126">
        <v>263972</v>
      </c>
    </row>
    <row r="1141" spans="1:4" ht="15" customHeight="1" x14ac:dyDescent="0.35">
      <c r="A1141" s="125" t="s">
        <v>4256</v>
      </c>
      <c r="B1141" s="125" t="s">
        <v>4539</v>
      </c>
      <c r="C1141" s="126">
        <v>263972</v>
      </c>
      <c r="D1141" s="126">
        <v>263972</v>
      </c>
    </row>
    <row r="1142" spans="1:4" ht="15" customHeight="1" x14ac:dyDescent="0.35">
      <c r="A1142" s="125" t="s">
        <v>4546</v>
      </c>
      <c r="B1142" s="125" t="s">
        <v>4539</v>
      </c>
      <c r="C1142" s="126">
        <v>429460</v>
      </c>
      <c r="D1142" s="126">
        <v>429460</v>
      </c>
    </row>
    <row r="1143" spans="1:4" ht="15" customHeight="1" x14ac:dyDescent="0.35">
      <c r="A1143" s="125" t="s">
        <v>4547</v>
      </c>
      <c r="B1143" s="125" t="s">
        <v>4539</v>
      </c>
      <c r="C1143" s="126">
        <v>260056</v>
      </c>
      <c r="D1143" s="126">
        <v>260056</v>
      </c>
    </row>
    <row r="1144" spans="1:4" ht="15" customHeight="1" x14ac:dyDescent="0.35">
      <c r="A1144" s="125" t="s">
        <v>4548</v>
      </c>
      <c r="B1144" s="125" t="s">
        <v>4539</v>
      </c>
      <c r="C1144" s="126">
        <v>260056</v>
      </c>
      <c r="D1144" s="126">
        <v>260056</v>
      </c>
    </row>
    <row r="1145" spans="1:4" ht="15" customHeight="1" x14ac:dyDescent="0.35">
      <c r="A1145" s="125" t="s">
        <v>4276</v>
      </c>
      <c r="B1145" s="125" t="s">
        <v>4539</v>
      </c>
      <c r="C1145" s="126">
        <v>260056</v>
      </c>
      <c r="D1145" s="126">
        <v>260056</v>
      </c>
    </row>
    <row r="1146" spans="1:4" ht="15" customHeight="1" x14ac:dyDescent="0.35">
      <c r="A1146" s="125"/>
      <c r="B1146" s="128" t="s">
        <v>4549</v>
      </c>
      <c r="C1146" s="129">
        <v>9864014</v>
      </c>
      <c r="D1146" s="129">
        <v>9864014</v>
      </c>
    </row>
    <row r="1147" spans="1:4" ht="15" customHeight="1" x14ac:dyDescent="0.35">
      <c r="A1147" s="125"/>
      <c r="B1147" s="128"/>
      <c r="C1147" s="129"/>
      <c r="D1147" s="129"/>
    </row>
    <row r="1148" spans="1:4" ht="15" customHeight="1" x14ac:dyDescent="0.35">
      <c r="A1148" s="125" t="s">
        <v>4253</v>
      </c>
      <c r="B1148" s="125" t="s">
        <v>4550</v>
      </c>
      <c r="C1148" s="126">
        <v>598968</v>
      </c>
      <c r="D1148" s="126">
        <v>598968</v>
      </c>
    </row>
    <row r="1149" spans="1:4" ht="15" customHeight="1" x14ac:dyDescent="0.35">
      <c r="A1149" s="125" t="s">
        <v>4551</v>
      </c>
      <c r="B1149" s="125" t="s">
        <v>4550</v>
      </c>
      <c r="C1149" s="126">
        <v>598968</v>
      </c>
      <c r="D1149" s="126">
        <v>598968</v>
      </c>
    </row>
    <row r="1150" spans="1:4" ht="15" customHeight="1" x14ac:dyDescent="0.35">
      <c r="A1150" s="125" t="s">
        <v>4266</v>
      </c>
      <c r="B1150" s="125" t="s">
        <v>4550</v>
      </c>
      <c r="C1150" s="126">
        <v>598968</v>
      </c>
      <c r="D1150" s="126">
        <v>598968</v>
      </c>
    </row>
    <row r="1151" spans="1:4" ht="15" customHeight="1" x14ac:dyDescent="0.35">
      <c r="A1151" s="125" t="s">
        <v>4284</v>
      </c>
      <c r="B1151" s="125" t="s">
        <v>4550</v>
      </c>
      <c r="C1151" s="126">
        <v>585432</v>
      </c>
      <c r="D1151" s="126">
        <v>585432</v>
      </c>
    </row>
    <row r="1152" spans="1:4" ht="15" customHeight="1" x14ac:dyDescent="0.35">
      <c r="A1152" s="133" t="s">
        <v>3851</v>
      </c>
      <c r="B1152" s="125" t="s">
        <v>4550</v>
      </c>
      <c r="C1152" s="126">
        <v>585432</v>
      </c>
      <c r="D1152" s="126">
        <v>585432</v>
      </c>
    </row>
    <row r="1153" spans="1:4" ht="15" customHeight="1" x14ac:dyDescent="0.35">
      <c r="A1153" s="133" t="s">
        <v>4552</v>
      </c>
      <c r="B1153" s="125" t="s">
        <v>4550</v>
      </c>
      <c r="C1153" s="126">
        <v>585432</v>
      </c>
      <c r="D1153" s="126">
        <v>585432</v>
      </c>
    </row>
    <row r="1154" spans="1:4" ht="15" customHeight="1" x14ac:dyDescent="0.35">
      <c r="A1154" s="125" t="s">
        <v>3588</v>
      </c>
      <c r="B1154" s="125" t="s">
        <v>4550</v>
      </c>
      <c r="C1154" s="126">
        <v>598968</v>
      </c>
      <c r="D1154" s="126">
        <v>598968</v>
      </c>
    </row>
    <row r="1155" spans="1:4" ht="15" customHeight="1" x14ac:dyDescent="0.35">
      <c r="A1155" s="133" t="s">
        <v>3603</v>
      </c>
      <c r="B1155" s="125" t="s">
        <v>4550</v>
      </c>
      <c r="C1155" s="126">
        <v>585432</v>
      </c>
      <c r="D1155" s="126">
        <v>585432</v>
      </c>
    </row>
    <row r="1156" spans="1:4" ht="15" customHeight="1" x14ac:dyDescent="0.35">
      <c r="A1156" s="125" t="s">
        <v>3602</v>
      </c>
      <c r="B1156" s="125" t="s">
        <v>4550</v>
      </c>
      <c r="C1156" s="126">
        <v>585432</v>
      </c>
      <c r="D1156" s="126">
        <v>585432</v>
      </c>
    </row>
    <row r="1157" spans="1:4" ht="15" customHeight="1" x14ac:dyDescent="0.35">
      <c r="A1157" s="125" t="s">
        <v>4553</v>
      </c>
      <c r="B1157" s="125" t="s">
        <v>4550</v>
      </c>
      <c r="C1157" s="126">
        <v>585432</v>
      </c>
      <c r="D1157" s="126">
        <v>585432</v>
      </c>
    </row>
    <row r="1158" spans="1:4" ht="15" customHeight="1" x14ac:dyDescent="0.35">
      <c r="A1158" s="133" t="s">
        <v>4554</v>
      </c>
      <c r="B1158" s="125" t="s">
        <v>4550</v>
      </c>
      <c r="C1158" s="126">
        <v>585432</v>
      </c>
      <c r="D1158" s="126">
        <v>585432</v>
      </c>
    </row>
    <row r="1159" spans="1:4" ht="15" customHeight="1" x14ac:dyDescent="0.35">
      <c r="A1159" s="133" t="s">
        <v>3599</v>
      </c>
      <c r="B1159" s="125" t="s">
        <v>4550</v>
      </c>
      <c r="C1159" s="126">
        <v>585432</v>
      </c>
      <c r="D1159" s="126">
        <v>585432</v>
      </c>
    </row>
    <row r="1160" spans="1:4" ht="15" customHeight="1" x14ac:dyDescent="0.35">
      <c r="A1160" s="125" t="s">
        <v>2180</v>
      </c>
      <c r="B1160" s="125" t="s">
        <v>4550</v>
      </c>
      <c r="C1160" s="126">
        <v>1170864</v>
      </c>
      <c r="D1160" s="126">
        <v>1170864</v>
      </c>
    </row>
    <row r="1161" spans="1:4" ht="15" customHeight="1" x14ac:dyDescent="0.35">
      <c r="A1161" s="125" t="s">
        <v>4555</v>
      </c>
      <c r="B1161" s="125" t="s">
        <v>4550</v>
      </c>
      <c r="C1161" s="126">
        <v>585432</v>
      </c>
      <c r="D1161" s="126">
        <v>585432</v>
      </c>
    </row>
    <row r="1162" spans="1:4" ht="15" customHeight="1" x14ac:dyDescent="0.35">
      <c r="A1162" s="125" t="s">
        <v>4288</v>
      </c>
      <c r="B1162" s="125" t="s">
        <v>4550</v>
      </c>
      <c r="C1162" s="126">
        <v>585432</v>
      </c>
      <c r="D1162" s="126">
        <v>585432</v>
      </c>
    </row>
    <row r="1163" spans="1:4" ht="15" customHeight="1" x14ac:dyDescent="0.35">
      <c r="A1163" s="125" t="s">
        <v>4282</v>
      </c>
      <c r="B1163" s="125" t="s">
        <v>4550</v>
      </c>
      <c r="C1163" s="126">
        <v>585432</v>
      </c>
      <c r="D1163" s="126">
        <v>585432</v>
      </c>
    </row>
    <row r="1164" spans="1:4" ht="15" customHeight="1" x14ac:dyDescent="0.35">
      <c r="A1164" s="125" t="s">
        <v>3567</v>
      </c>
      <c r="B1164" s="125" t="s">
        <v>4550</v>
      </c>
      <c r="C1164" s="126">
        <v>552592</v>
      </c>
      <c r="D1164" s="126">
        <v>552592</v>
      </c>
    </row>
    <row r="1165" spans="1:4" ht="15" customHeight="1" x14ac:dyDescent="0.35">
      <c r="A1165" s="125" t="s">
        <v>4556</v>
      </c>
      <c r="B1165" s="125" t="s">
        <v>4550</v>
      </c>
      <c r="C1165" s="126">
        <v>552592</v>
      </c>
      <c r="D1165" s="126">
        <v>552592</v>
      </c>
    </row>
    <row r="1166" spans="1:4" ht="15" customHeight="1" x14ac:dyDescent="0.35">
      <c r="A1166" s="125" t="s">
        <v>3572</v>
      </c>
      <c r="B1166" s="125" t="s">
        <v>4550</v>
      </c>
      <c r="C1166" s="126">
        <v>379276</v>
      </c>
      <c r="D1166" s="126">
        <v>379276</v>
      </c>
    </row>
    <row r="1167" spans="1:4" ht="15" customHeight="1" x14ac:dyDescent="0.35">
      <c r="A1167" s="133" t="s">
        <v>4557</v>
      </c>
      <c r="B1167" s="125" t="s">
        <v>4550</v>
      </c>
      <c r="C1167" s="126">
        <v>205956</v>
      </c>
      <c r="D1167" s="126">
        <v>205956</v>
      </c>
    </row>
    <row r="1168" spans="1:4" ht="15" customHeight="1" x14ac:dyDescent="0.35">
      <c r="A1168" s="125" t="s">
        <v>4558</v>
      </c>
      <c r="B1168" s="125" t="s">
        <v>4550</v>
      </c>
      <c r="C1168" s="126">
        <v>540844</v>
      </c>
      <c r="D1168" s="126">
        <v>540844</v>
      </c>
    </row>
    <row r="1169" spans="1:4" ht="15" customHeight="1" x14ac:dyDescent="0.35">
      <c r="A1169" s="125" t="s">
        <v>4277</v>
      </c>
      <c r="B1169" s="125" t="s">
        <v>4550</v>
      </c>
      <c r="C1169" s="126">
        <v>371440</v>
      </c>
      <c r="D1169" s="126">
        <v>371440</v>
      </c>
    </row>
    <row r="1170" spans="1:4" ht="15" customHeight="1" x14ac:dyDescent="0.35">
      <c r="A1170" s="125" t="s">
        <v>4272</v>
      </c>
      <c r="B1170" s="125" t="s">
        <v>4550</v>
      </c>
      <c r="C1170" s="126">
        <v>540844</v>
      </c>
      <c r="D1170" s="126">
        <v>540844</v>
      </c>
    </row>
    <row r="1171" spans="1:4" ht="15" customHeight="1" x14ac:dyDescent="0.35">
      <c r="A1171" s="125" t="s">
        <v>1880</v>
      </c>
      <c r="B1171" s="125" t="s">
        <v>4550</v>
      </c>
      <c r="C1171" s="126">
        <v>1184400</v>
      </c>
      <c r="D1171" s="126">
        <v>1184400</v>
      </c>
    </row>
    <row r="1172" spans="1:4" ht="15" customHeight="1" x14ac:dyDescent="0.35">
      <c r="A1172" s="125" t="s">
        <v>4270</v>
      </c>
      <c r="B1172" s="125" t="s">
        <v>4550</v>
      </c>
      <c r="C1172" s="126">
        <v>432092</v>
      </c>
      <c r="D1172" s="126">
        <v>432092</v>
      </c>
    </row>
    <row r="1173" spans="1:4" ht="15" customHeight="1" x14ac:dyDescent="0.35">
      <c r="A1173" s="125" t="s">
        <v>4261</v>
      </c>
      <c r="B1173" s="125" t="s">
        <v>4550</v>
      </c>
      <c r="C1173" s="126">
        <v>219201</v>
      </c>
      <c r="D1173" s="126">
        <v>219201</v>
      </c>
    </row>
    <row r="1174" spans="1:4" ht="15" customHeight="1" x14ac:dyDescent="0.35">
      <c r="A1174" s="125" t="s">
        <v>4559</v>
      </c>
      <c r="B1174" s="125" t="s">
        <v>4550</v>
      </c>
      <c r="C1174" s="126">
        <v>840288</v>
      </c>
      <c r="D1174" s="126">
        <v>840288</v>
      </c>
    </row>
    <row r="1175" spans="1:4" ht="15" customHeight="1" x14ac:dyDescent="0.35">
      <c r="A1175" s="125"/>
      <c r="B1175" s="128" t="s">
        <v>4560</v>
      </c>
      <c r="C1175" s="129">
        <f t="shared" ref="C1175:D1175" si="8">SUM(C1148:C1174)</f>
        <v>15826013</v>
      </c>
      <c r="D1175" s="129">
        <f t="shared" si="8"/>
        <v>15826013</v>
      </c>
    </row>
    <row r="1176" spans="1:4" ht="15" customHeight="1" x14ac:dyDescent="0.35">
      <c r="A1176" s="125"/>
      <c r="B1176" s="128"/>
      <c r="C1176" s="129"/>
      <c r="D1176" s="129"/>
    </row>
    <row r="1177" spans="1:4" ht="15" customHeight="1" x14ac:dyDescent="0.35">
      <c r="A1177" s="125" t="s">
        <v>3590</v>
      </c>
      <c r="B1177" s="125" t="s">
        <v>2017</v>
      </c>
      <c r="C1177" s="126">
        <v>657324</v>
      </c>
      <c r="D1177" s="126">
        <v>657324</v>
      </c>
    </row>
    <row r="1178" spans="1:4" ht="15" customHeight="1" x14ac:dyDescent="0.35">
      <c r="A1178" s="125" t="s">
        <v>3606</v>
      </c>
      <c r="B1178" s="125" t="s">
        <v>2017</v>
      </c>
      <c r="C1178" s="126">
        <v>814925</v>
      </c>
      <c r="D1178" s="126">
        <v>814925</v>
      </c>
    </row>
    <row r="1179" spans="1:4" ht="15" customHeight="1" x14ac:dyDescent="0.35">
      <c r="A1179" s="125" t="s">
        <v>4562</v>
      </c>
      <c r="B1179" s="125" t="s">
        <v>2017</v>
      </c>
      <c r="C1179" s="126">
        <v>647660</v>
      </c>
      <c r="D1179" s="126">
        <v>647660</v>
      </c>
    </row>
    <row r="1180" spans="1:4" ht="15" customHeight="1" x14ac:dyDescent="0.35">
      <c r="A1180" s="125" t="s">
        <v>334</v>
      </c>
      <c r="B1180" s="125" t="s">
        <v>2017</v>
      </c>
      <c r="C1180" s="126">
        <v>292103</v>
      </c>
      <c r="D1180" s="126">
        <v>292103</v>
      </c>
    </row>
    <row r="1181" spans="1:4" ht="15" customHeight="1" x14ac:dyDescent="0.35">
      <c r="A1181" s="125" t="s">
        <v>4563</v>
      </c>
      <c r="B1181" s="125" t="s">
        <v>2017</v>
      </c>
      <c r="C1181" s="126">
        <v>88005</v>
      </c>
      <c r="D1181" s="126">
        <v>88005</v>
      </c>
    </row>
    <row r="1182" spans="1:4" ht="15" customHeight="1" x14ac:dyDescent="0.35">
      <c r="A1182" s="125" t="s">
        <v>4564</v>
      </c>
      <c r="B1182" s="125" t="s">
        <v>2017</v>
      </c>
      <c r="C1182" s="126">
        <v>907200</v>
      </c>
      <c r="D1182" s="126">
        <v>907200</v>
      </c>
    </row>
    <row r="1183" spans="1:4" ht="15" customHeight="1" x14ac:dyDescent="0.35">
      <c r="A1183" s="125" t="s">
        <v>4259</v>
      </c>
      <c r="B1183" s="125" t="s">
        <v>2017</v>
      </c>
      <c r="C1183" s="126">
        <v>1035485</v>
      </c>
      <c r="D1183" s="126">
        <v>1035485</v>
      </c>
    </row>
    <row r="1184" spans="1:4" ht="15" customHeight="1" x14ac:dyDescent="0.35">
      <c r="A1184" s="125" t="s">
        <v>3835</v>
      </c>
      <c r="B1184" s="125" t="s">
        <v>2017</v>
      </c>
      <c r="C1184" s="126">
        <v>2335484</v>
      </c>
      <c r="D1184" s="126">
        <v>2335484</v>
      </c>
    </row>
    <row r="1185" spans="1:4" ht="15" customHeight="1" x14ac:dyDescent="0.35">
      <c r="A1185" s="125" t="s">
        <v>2630</v>
      </c>
      <c r="B1185" s="125" t="s">
        <v>2017</v>
      </c>
      <c r="C1185" s="126">
        <v>2336126</v>
      </c>
      <c r="D1185" s="126">
        <v>2336126</v>
      </c>
    </row>
    <row r="1186" spans="1:4" ht="15" customHeight="1" x14ac:dyDescent="0.35">
      <c r="A1186" s="125" t="s">
        <v>2004</v>
      </c>
      <c r="B1186" s="125" t="s">
        <v>2017</v>
      </c>
      <c r="C1186" s="126">
        <v>2606091</v>
      </c>
      <c r="D1186" s="126">
        <v>2606091</v>
      </c>
    </row>
    <row r="1187" spans="1:4" ht="15" customHeight="1" x14ac:dyDescent="0.35">
      <c r="A1187" s="125" t="s">
        <v>4565</v>
      </c>
      <c r="B1187" s="125" t="s">
        <v>2017</v>
      </c>
      <c r="C1187" s="126">
        <v>10260000</v>
      </c>
      <c r="D1187" s="126">
        <v>10260000</v>
      </c>
    </row>
    <row r="1188" spans="1:4" ht="15" customHeight="1" x14ac:dyDescent="0.35">
      <c r="A1188" s="125" t="s">
        <v>4284</v>
      </c>
      <c r="B1188" s="125" t="s">
        <v>2017</v>
      </c>
      <c r="C1188" s="126">
        <v>11054944</v>
      </c>
      <c r="D1188" s="126">
        <v>11054944</v>
      </c>
    </row>
    <row r="1189" spans="1:4" ht="15" customHeight="1" x14ac:dyDescent="0.35">
      <c r="A1189" s="125" t="s">
        <v>4279</v>
      </c>
      <c r="B1189" s="125" t="s">
        <v>2017</v>
      </c>
      <c r="C1189" s="126">
        <v>5940000</v>
      </c>
      <c r="D1189" s="126">
        <v>5940000</v>
      </c>
    </row>
    <row r="1190" spans="1:4" ht="15" customHeight="1" x14ac:dyDescent="0.35">
      <c r="A1190" s="125" t="s">
        <v>4566</v>
      </c>
      <c r="B1190" s="125" t="s">
        <v>2017</v>
      </c>
      <c r="C1190" s="126">
        <v>2592000</v>
      </c>
      <c r="D1190" s="126">
        <v>2592000</v>
      </c>
    </row>
    <row r="1191" spans="1:4" ht="15" customHeight="1" x14ac:dyDescent="0.35">
      <c r="A1191" s="125" t="s">
        <v>4556</v>
      </c>
      <c r="B1191" s="125" t="s">
        <v>2017</v>
      </c>
      <c r="C1191" s="126">
        <v>594213</v>
      </c>
      <c r="D1191" s="126">
        <v>594213</v>
      </c>
    </row>
    <row r="1192" spans="1:4" ht="15" customHeight="1" x14ac:dyDescent="0.35">
      <c r="A1192" s="125" t="s">
        <v>4290</v>
      </c>
      <c r="B1192" s="125" t="s">
        <v>2017</v>
      </c>
      <c r="C1192" s="126">
        <v>361951</v>
      </c>
      <c r="D1192" s="126">
        <v>361951</v>
      </c>
    </row>
    <row r="1193" spans="1:4" ht="15" customHeight="1" x14ac:dyDescent="0.35">
      <c r="A1193" s="125" t="s">
        <v>4269</v>
      </c>
      <c r="B1193" s="125" t="s">
        <v>2017</v>
      </c>
      <c r="C1193" s="126">
        <v>708771</v>
      </c>
      <c r="D1193" s="126">
        <v>708771</v>
      </c>
    </row>
    <row r="1194" spans="1:4" ht="15" customHeight="1" x14ac:dyDescent="0.35">
      <c r="A1194" s="125" t="s">
        <v>4541</v>
      </c>
      <c r="B1194" s="125" t="s">
        <v>2017</v>
      </c>
      <c r="C1194" s="126">
        <v>72872</v>
      </c>
      <c r="D1194" s="126">
        <v>72872</v>
      </c>
    </row>
    <row r="1195" spans="1:4" ht="15" customHeight="1" x14ac:dyDescent="0.35">
      <c r="A1195" s="125" t="s">
        <v>3551</v>
      </c>
      <c r="B1195" s="125" t="s">
        <v>2017</v>
      </c>
      <c r="C1195" s="126">
        <v>82430.25</v>
      </c>
      <c r="D1195" s="126">
        <v>82430.25</v>
      </c>
    </row>
    <row r="1196" spans="1:4" ht="15" customHeight="1" x14ac:dyDescent="0.35">
      <c r="A1196" s="125" t="s">
        <v>4250</v>
      </c>
      <c r="B1196" s="125" t="s">
        <v>2017</v>
      </c>
      <c r="C1196" s="126">
        <v>72872</v>
      </c>
      <c r="D1196" s="126">
        <v>72872</v>
      </c>
    </row>
    <row r="1197" spans="1:4" ht="15" customHeight="1" x14ac:dyDescent="0.35">
      <c r="A1197" s="125" t="s">
        <v>4251</v>
      </c>
      <c r="B1197" s="125" t="s">
        <v>2017</v>
      </c>
      <c r="C1197" s="126">
        <v>86147</v>
      </c>
      <c r="D1197" s="126">
        <v>86147</v>
      </c>
    </row>
    <row r="1198" spans="1:4" ht="15" customHeight="1" x14ac:dyDescent="0.35">
      <c r="A1198" s="125" t="s">
        <v>4567</v>
      </c>
      <c r="B1198" s="125" t="s">
        <v>2017</v>
      </c>
      <c r="C1198" s="126">
        <v>79244</v>
      </c>
      <c r="D1198" s="126">
        <v>79244</v>
      </c>
    </row>
    <row r="1199" spans="1:4" ht="15" customHeight="1" x14ac:dyDescent="0.35">
      <c r="A1199" s="125" t="s">
        <v>4568</v>
      </c>
      <c r="B1199" s="125" t="s">
        <v>2017</v>
      </c>
      <c r="C1199" s="126">
        <v>97435</v>
      </c>
      <c r="D1199" s="126">
        <v>97435</v>
      </c>
    </row>
    <row r="1200" spans="1:4" ht="15" customHeight="1" x14ac:dyDescent="0.35">
      <c r="A1200" s="125" t="s">
        <v>2597</v>
      </c>
      <c r="B1200" s="125" t="s">
        <v>2017</v>
      </c>
      <c r="C1200" s="126">
        <v>129480</v>
      </c>
      <c r="D1200" s="126">
        <v>129480</v>
      </c>
    </row>
    <row r="1201" spans="1:4" ht="15" customHeight="1" x14ac:dyDescent="0.35">
      <c r="A1201" s="125" t="s">
        <v>4569</v>
      </c>
      <c r="B1201" s="125" t="s">
        <v>2017</v>
      </c>
      <c r="C1201" s="126">
        <v>110253</v>
      </c>
      <c r="D1201" s="126">
        <v>110253</v>
      </c>
    </row>
    <row r="1202" spans="1:4" ht="15" customHeight="1" x14ac:dyDescent="0.35">
      <c r="A1202" s="125" t="s">
        <v>4255</v>
      </c>
      <c r="B1202" s="125" t="s">
        <v>2017</v>
      </c>
      <c r="C1202" s="126">
        <v>72872</v>
      </c>
      <c r="D1202" s="126">
        <v>72872</v>
      </c>
    </row>
    <row r="1203" spans="1:4" ht="15" customHeight="1" x14ac:dyDescent="0.35">
      <c r="A1203" s="125" t="s">
        <v>4570</v>
      </c>
      <c r="B1203" s="125" t="s">
        <v>2017</v>
      </c>
      <c r="C1203" s="126">
        <v>72872</v>
      </c>
      <c r="D1203" s="126">
        <v>72872</v>
      </c>
    </row>
    <row r="1204" spans="1:4" ht="15" customHeight="1" x14ac:dyDescent="0.35">
      <c r="A1204" s="125" t="s">
        <v>4571</v>
      </c>
      <c r="B1204" s="125" t="s">
        <v>2017</v>
      </c>
      <c r="C1204" s="126">
        <v>85616.25</v>
      </c>
      <c r="D1204" s="126">
        <v>85616.25</v>
      </c>
    </row>
    <row r="1205" spans="1:4" ht="15" customHeight="1" x14ac:dyDescent="0.35">
      <c r="A1205" s="125" t="s">
        <v>4572</v>
      </c>
      <c r="B1205" s="125" t="s">
        <v>2017</v>
      </c>
      <c r="C1205" s="126">
        <v>148679.74</v>
      </c>
      <c r="D1205" s="126">
        <v>148679.74</v>
      </c>
    </row>
    <row r="1206" spans="1:4" ht="15" customHeight="1" x14ac:dyDescent="0.35">
      <c r="A1206" s="125" t="s">
        <v>4573</v>
      </c>
      <c r="B1206" s="125" t="s">
        <v>2017</v>
      </c>
      <c r="C1206" s="126">
        <v>155265</v>
      </c>
      <c r="D1206" s="126">
        <v>155265</v>
      </c>
    </row>
    <row r="1207" spans="1:4" ht="15" customHeight="1" x14ac:dyDescent="0.35">
      <c r="A1207" s="125" t="s">
        <v>4261</v>
      </c>
      <c r="B1207" s="125" t="s">
        <v>2017</v>
      </c>
      <c r="C1207" s="126">
        <v>101756</v>
      </c>
      <c r="D1207" s="126">
        <v>101756</v>
      </c>
    </row>
    <row r="1208" spans="1:4" ht="15" customHeight="1" x14ac:dyDescent="0.35">
      <c r="A1208" s="125" t="s">
        <v>4264</v>
      </c>
      <c r="B1208" s="125" t="s">
        <v>2017</v>
      </c>
      <c r="C1208" s="126">
        <v>87209</v>
      </c>
      <c r="D1208" s="126">
        <v>87209</v>
      </c>
    </row>
    <row r="1209" spans="1:4" ht="15" customHeight="1" x14ac:dyDescent="0.35">
      <c r="A1209" s="125" t="s">
        <v>4574</v>
      </c>
      <c r="B1209" s="125" t="s">
        <v>2017</v>
      </c>
      <c r="C1209" s="126">
        <v>108660</v>
      </c>
      <c r="D1209" s="126">
        <v>108660</v>
      </c>
    </row>
    <row r="1210" spans="1:4" ht="15" customHeight="1" x14ac:dyDescent="0.35">
      <c r="A1210" s="125" t="s">
        <v>4575</v>
      </c>
      <c r="B1210" s="125" t="s">
        <v>2017</v>
      </c>
      <c r="C1210" s="126">
        <v>131950</v>
      </c>
      <c r="D1210" s="126">
        <v>131950</v>
      </c>
    </row>
    <row r="1211" spans="1:4" ht="15" customHeight="1" x14ac:dyDescent="0.35">
      <c r="A1211" s="125" t="s">
        <v>4576</v>
      </c>
      <c r="B1211" s="125" t="s">
        <v>2017</v>
      </c>
      <c r="C1211" s="126">
        <v>322872</v>
      </c>
      <c r="D1211" s="126">
        <v>322872</v>
      </c>
    </row>
    <row r="1212" spans="1:4" ht="15" customHeight="1" x14ac:dyDescent="0.35">
      <c r="A1212" s="125" t="s">
        <v>4268</v>
      </c>
      <c r="B1212" s="125" t="s">
        <v>2017</v>
      </c>
      <c r="C1212" s="126">
        <v>105401</v>
      </c>
      <c r="D1212" s="126">
        <v>105401</v>
      </c>
    </row>
    <row r="1213" spans="1:4" ht="15" customHeight="1" x14ac:dyDescent="0.35">
      <c r="A1213" s="125" t="s">
        <v>4577</v>
      </c>
      <c r="B1213" s="125" t="s">
        <v>2017</v>
      </c>
      <c r="C1213" s="126">
        <v>123113</v>
      </c>
      <c r="D1213" s="126">
        <v>123113</v>
      </c>
    </row>
    <row r="1214" spans="1:4" ht="15" customHeight="1" x14ac:dyDescent="0.35">
      <c r="A1214" s="125" t="s">
        <v>3602</v>
      </c>
      <c r="B1214" s="125" t="s">
        <v>2017</v>
      </c>
      <c r="C1214" s="126">
        <v>101779</v>
      </c>
      <c r="D1214" s="126">
        <v>101779</v>
      </c>
    </row>
    <row r="1215" spans="1:4" ht="15" customHeight="1" x14ac:dyDescent="0.35">
      <c r="A1215" s="125" t="s">
        <v>4271</v>
      </c>
      <c r="B1215" s="125" t="s">
        <v>2017</v>
      </c>
      <c r="C1215" s="126">
        <v>72537</v>
      </c>
      <c r="D1215" s="126">
        <v>72537</v>
      </c>
    </row>
    <row r="1216" spans="1:4" ht="15" customHeight="1" x14ac:dyDescent="0.35">
      <c r="A1216" s="125" t="s">
        <v>3603</v>
      </c>
      <c r="B1216" s="125" t="s">
        <v>2017</v>
      </c>
      <c r="C1216" s="126">
        <v>96589</v>
      </c>
      <c r="D1216" s="126">
        <v>96589</v>
      </c>
    </row>
    <row r="1217" spans="1:4" ht="15" customHeight="1" x14ac:dyDescent="0.35">
      <c r="A1217" s="125" t="s">
        <v>4272</v>
      </c>
      <c r="B1217" s="125" t="s">
        <v>2017</v>
      </c>
      <c r="C1217" s="126">
        <v>100549</v>
      </c>
      <c r="D1217" s="126">
        <v>100549</v>
      </c>
    </row>
    <row r="1218" spans="1:4" ht="15" customHeight="1" x14ac:dyDescent="0.35">
      <c r="A1218" s="125" t="s">
        <v>4273</v>
      </c>
      <c r="B1218" s="125" t="s">
        <v>2017</v>
      </c>
      <c r="C1218" s="126">
        <v>86841</v>
      </c>
      <c r="D1218" s="126">
        <v>86841</v>
      </c>
    </row>
    <row r="1219" spans="1:4" ht="15" customHeight="1" x14ac:dyDescent="0.35">
      <c r="A1219" s="125" t="s">
        <v>4578</v>
      </c>
      <c r="B1219" s="125" t="s">
        <v>2017</v>
      </c>
      <c r="C1219" s="126">
        <v>76253</v>
      </c>
      <c r="D1219" s="126">
        <v>76253</v>
      </c>
    </row>
    <row r="1220" spans="1:4" ht="15" customHeight="1" x14ac:dyDescent="0.35">
      <c r="A1220" s="125" t="s">
        <v>4275</v>
      </c>
      <c r="B1220" s="125" t="s">
        <v>2017</v>
      </c>
      <c r="C1220" s="126">
        <v>76253</v>
      </c>
      <c r="D1220" s="126">
        <v>76253</v>
      </c>
    </row>
    <row r="1221" spans="1:4" ht="15" customHeight="1" x14ac:dyDescent="0.35">
      <c r="A1221" s="125" t="s">
        <v>4276</v>
      </c>
      <c r="B1221" s="125" t="s">
        <v>2017</v>
      </c>
      <c r="C1221" s="126">
        <v>76253</v>
      </c>
      <c r="D1221" s="126">
        <v>76253</v>
      </c>
    </row>
    <row r="1222" spans="1:4" ht="15" customHeight="1" x14ac:dyDescent="0.35">
      <c r="A1222" s="125" t="s">
        <v>4277</v>
      </c>
      <c r="B1222" s="125" t="s">
        <v>2017</v>
      </c>
      <c r="C1222" s="126">
        <v>94633</v>
      </c>
      <c r="D1222" s="126">
        <v>94633</v>
      </c>
    </row>
    <row r="1223" spans="1:4" ht="15" customHeight="1" x14ac:dyDescent="0.35">
      <c r="A1223" s="125" t="s">
        <v>3555</v>
      </c>
      <c r="B1223" s="125" t="s">
        <v>2017</v>
      </c>
      <c r="C1223" s="126">
        <v>89664</v>
      </c>
      <c r="D1223" s="126">
        <v>89664</v>
      </c>
    </row>
    <row r="1224" spans="1:4" ht="15.65" customHeight="1" x14ac:dyDescent="0.35">
      <c r="A1224" s="125" t="s">
        <v>4278</v>
      </c>
      <c r="B1224" s="125" t="s">
        <v>2017</v>
      </c>
      <c r="C1224" s="126">
        <v>115614</v>
      </c>
      <c r="D1224" s="126">
        <v>115614</v>
      </c>
    </row>
    <row r="1225" spans="1:4" ht="15.65" customHeight="1" x14ac:dyDescent="0.35">
      <c r="A1225" s="125" t="s">
        <v>4579</v>
      </c>
      <c r="B1225" s="125" t="s">
        <v>2017</v>
      </c>
      <c r="C1225" s="126">
        <v>124718.8</v>
      </c>
      <c r="D1225" s="126">
        <v>124718.8</v>
      </c>
    </row>
    <row r="1226" spans="1:4" ht="15" customHeight="1" x14ac:dyDescent="0.35">
      <c r="A1226" s="125" t="s">
        <v>4580</v>
      </c>
      <c r="B1226" s="125" t="s">
        <v>2017</v>
      </c>
      <c r="C1226" s="126">
        <v>112486</v>
      </c>
      <c r="D1226" s="126">
        <v>112486</v>
      </c>
    </row>
    <row r="1227" spans="1:4" ht="15" customHeight="1" x14ac:dyDescent="0.35">
      <c r="A1227" s="125" t="s">
        <v>3598</v>
      </c>
      <c r="B1227" s="125" t="s">
        <v>2017</v>
      </c>
      <c r="C1227" s="126">
        <v>110602</v>
      </c>
      <c r="D1227" s="126">
        <v>110602</v>
      </c>
    </row>
    <row r="1228" spans="1:4" ht="15" customHeight="1" x14ac:dyDescent="0.35">
      <c r="A1228" s="125" t="s">
        <v>4281</v>
      </c>
      <c r="B1228" s="125" t="s">
        <v>2017</v>
      </c>
      <c r="C1228" s="126">
        <v>112518</v>
      </c>
      <c r="D1228" s="126">
        <v>112518</v>
      </c>
    </row>
    <row r="1229" spans="1:4" ht="15" customHeight="1" x14ac:dyDescent="0.35">
      <c r="A1229" s="125" t="s">
        <v>2180</v>
      </c>
      <c r="B1229" s="125" t="s">
        <v>2017</v>
      </c>
      <c r="C1229" s="126">
        <v>240163</v>
      </c>
      <c r="D1229" s="126">
        <v>240163</v>
      </c>
    </row>
    <row r="1230" spans="1:4" ht="15" customHeight="1" x14ac:dyDescent="0.35">
      <c r="A1230" s="125" t="s">
        <v>4581</v>
      </c>
      <c r="B1230" s="125" t="s">
        <v>2017</v>
      </c>
      <c r="C1230" s="126">
        <v>139147</v>
      </c>
      <c r="D1230" s="126">
        <v>139147</v>
      </c>
    </row>
    <row r="1231" spans="1:4" ht="15" customHeight="1" x14ac:dyDescent="0.35">
      <c r="A1231" s="125" t="s">
        <v>4283</v>
      </c>
      <c r="B1231" s="125" t="s">
        <v>2017</v>
      </c>
      <c r="C1231" s="126">
        <v>345463</v>
      </c>
      <c r="D1231" s="126">
        <v>345463</v>
      </c>
    </row>
    <row r="1232" spans="1:4" ht="15" customHeight="1" x14ac:dyDescent="0.35">
      <c r="A1232" s="125" t="s">
        <v>4582</v>
      </c>
      <c r="B1232" s="125" t="s">
        <v>2017</v>
      </c>
      <c r="C1232" s="126">
        <v>96589</v>
      </c>
      <c r="D1232" s="126">
        <v>96589</v>
      </c>
    </row>
    <row r="1233" spans="1:4" ht="15" customHeight="1" x14ac:dyDescent="0.35">
      <c r="A1233" s="125" t="s">
        <v>3599</v>
      </c>
      <c r="B1233" s="125" t="s">
        <v>2017</v>
      </c>
      <c r="C1233" s="126">
        <v>96589</v>
      </c>
      <c r="D1233" s="126">
        <v>96589</v>
      </c>
    </row>
    <row r="1234" spans="1:4" ht="15" customHeight="1" x14ac:dyDescent="0.35">
      <c r="A1234" s="125" t="s">
        <v>4285</v>
      </c>
      <c r="B1234" s="125" t="s">
        <v>2017</v>
      </c>
      <c r="C1234" s="126">
        <v>96589</v>
      </c>
      <c r="D1234" s="126">
        <v>96589</v>
      </c>
    </row>
    <row r="1235" spans="1:4" ht="15" customHeight="1" x14ac:dyDescent="0.35">
      <c r="A1235" s="125" t="s">
        <v>4286</v>
      </c>
      <c r="B1235" s="125" t="s">
        <v>2017</v>
      </c>
      <c r="C1235" s="126">
        <v>96589</v>
      </c>
      <c r="D1235" s="126">
        <v>96589</v>
      </c>
    </row>
    <row r="1236" spans="1:4" ht="15" customHeight="1" x14ac:dyDescent="0.35">
      <c r="A1236" s="125" t="s">
        <v>4583</v>
      </c>
      <c r="B1236" s="125" t="s">
        <v>2017</v>
      </c>
      <c r="C1236" s="126">
        <v>72627</v>
      </c>
      <c r="D1236" s="126">
        <v>72627</v>
      </c>
    </row>
    <row r="1237" spans="1:4" ht="15" customHeight="1" x14ac:dyDescent="0.35">
      <c r="A1237" s="125" t="s">
        <v>3578</v>
      </c>
      <c r="B1237" s="125" t="s">
        <v>2017</v>
      </c>
      <c r="C1237" s="126">
        <v>405569</v>
      </c>
      <c r="D1237" s="126">
        <v>405569</v>
      </c>
    </row>
    <row r="1238" spans="1:4" ht="15" customHeight="1" x14ac:dyDescent="0.35">
      <c r="A1238" s="125" t="s">
        <v>1984</v>
      </c>
      <c r="B1238" s="125" t="s">
        <v>2017</v>
      </c>
      <c r="C1238" s="126">
        <v>77120</v>
      </c>
      <c r="D1238" s="126">
        <v>77120</v>
      </c>
    </row>
    <row r="1239" spans="1:4" ht="15" customHeight="1" x14ac:dyDescent="0.35">
      <c r="A1239" s="125" t="s">
        <v>4289</v>
      </c>
      <c r="B1239" s="125" t="s">
        <v>2017</v>
      </c>
      <c r="C1239" s="126">
        <v>108449.25</v>
      </c>
      <c r="D1239" s="126">
        <v>108449.25</v>
      </c>
    </row>
    <row r="1240" spans="1:4" ht="15" customHeight="1" x14ac:dyDescent="0.35">
      <c r="A1240" s="125" t="s">
        <v>578</v>
      </c>
      <c r="B1240" s="125" t="s">
        <v>2017</v>
      </c>
      <c r="C1240" s="126">
        <v>81641</v>
      </c>
      <c r="D1240" s="126">
        <v>81641</v>
      </c>
    </row>
    <row r="1241" spans="1:4" ht="15" customHeight="1" x14ac:dyDescent="0.35">
      <c r="A1241" s="125" t="s">
        <v>3567</v>
      </c>
      <c r="B1241" s="125" t="s">
        <v>2017</v>
      </c>
      <c r="C1241" s="126">
        <v>126397</v>
      </c>
      <c r="D1241" s="126">
        <v>126397</v>
      </c>
    </row>
    <row r="1242" spans="1:4" ht="15" customHeight="1" x14ac:dyDescent="0.35">
      <c r="A1242" s="125" t="s">
        <v>858</v>
      </c>
      <c r="B1242" s="125" t="s">
        <v>2017</v>
      </c>
      <c r="C1242" s="126">
        <v>91988</v>
      </c>
      <c r="D1242" s="126">
        <v>91988</v>
      </c>
    </row>
    <row r="1243" spans="1:4" ht="15" customHeight="1" x14ac:dyDescent="0.35">
      <c r="A1243" s="125" t="s">
        <v>3588</v>
      </c>
      <c r="B1243" s="125" t="s">
        <v>2017</v>
      </c>
      <c r="C1243" s="126">
        <v>98497</v>
      </c>
      <c r="D1243" s="126">
        <v>98497</v>
      </c>
    </row>
    <row r="1244" spans="1:4" ht="15" customHeight="1" x14ac:dyDescent="0.35">
      <c r="A1244" s="125"/>
      <c r="B1244" s="128" t="s">
        <v>3846</v>
      </c>
      <c r="C1244" s="129">
        <f>SUM(C1177:C1243)</f>
        <v>49099988.289999999</v>
      </c>
      <c r="D1244" s="129">
        <f>SUM(D1177:D1243)</f>
        <v>49099988.289999999</v>
      </c>
    </row>
    <row r="1245" spans="1:4" ht="15" customHeight="1" x14ac:dyDescent="0.35">
      <c r="A1245" s="230" t="s">
        <v>4667</v>
      </c>
      <c r="B1245" s="230" t="s">
        <v>4632</v>
      </c>
      <c r="C1245" s="231">
        <f>SUM(C1244,C1175,C1146)</f>
        <v>74790015.289999992</v>
      </c>
      <c r="D1245" s="231">
        <f>SUM(D1244,D1175,D1146)</f>
        <v>74790015.289999992</v>
      </c>
    </row>
    <row r="1246" spans="1:4" ht="15" customHeight="1" x14ac:dyDescent="0.35">
      <c r="A1246" s="230"/>
      <c r="B1246" s="230"/>
      <c r="C1246" s="231"/>
      <c r="D1246" s="231"/>
    </row>
    <row r="1247" spans="1:4" ht="15" customHeight="1" x14ac:dyDescent="0.35">
      <c r="A1247" s="134" t="s">
        <v>4672</v>
      </c>
      <c r="B1247" s="230"/>
      <c r="C1247" s="231"/>
      <c r="D1247" s="231"/>
    </row>
    <row r="1248" spans="1:4" ht="15" customHeight="1" x14ac:dyDescent="0.35">
      <c r="A1248" s="124" t="s">
        <v>3527</v>
      </c>
      <c r="B1248" s="125" t="s">
        <v>4784</v>
      </c>
      <c r="C1248" s="126">
        <v>761016</v>
      </c>
      <c r="D1248" s="126">
        <v>761016</v>
      </c>
    </row>
    <row r="1249" spans="1:4" ht="15" customHeight="1" x14ac:dyDescent="0.35">
      <c r="A1249" s="124" t="s">
        <v>4584</v>
      </c>
      <c r="B1249" s="125" t="s">
        <v>4784</v>
      </c>
      <c r="C1249" s="126">
        <v>761016</v>
      </c>
      <c r="D1249" s="126">
        <v>761016</v>
      </c>
    </row>
    <row r="1250" spans="1:4" ht="15" customHeight="1" x14ac:dyDescent="0.35">
      <c r="A1250" s="124" t="s">
        <v>4585</v>
      </c>
      <c r="B1250" s="125" t="s">
        <v>4784</v>
      </c>
      <c r="C1250" s="126">
        <v>503880</v>
      </c>
      <c r="D1250" s="126">
        <v>503880</v>
      </c>
    </row>
    <row r="1251" spans="1:4" ht="15" customHeight="1" x14ac:dyDescent="0.35">
      <c r="A1251" s="124" t="s">
        <v>4586</v>
      </c>
      <c r="B1251" s="125" t="s">
        <v>4784</v>
      </c>
      <c r="C1251" s="126">
        <v>761016</v>
      </c>
      <c r="D1251" s="126">
        <v>761016</v>
      </c>
    </row>
    <row r="1252" spans="1:4" ht="15" customHeight="1" x14ac:dyDescent="0.35">
      <c r="A1252" s="124" t="s">
        <v>4293</v>
      </c>
      <c r="B1252" s="125" t="s">
        <v>4784</v>
      </c>
      <c r="C1252" s="126">
        <v>1522023</v>
      </c>
      <c r="D1252" s="126">
        <v>1522023</v>
      </c>
    </row>
    <row r="1253" spans="1:4" ht="15" customHeight="1" x14ac:dyDescent="0.35">
      <c r="A1253" s="124" t="s">
        <v>4587</v>
      </c>
      <c r="B1253" s="125" t="s">
        <v>4784</v>
      </c>
      <c r="C1253" s="126">
        <v>761016</v>
      </c>
      <c r="D1253" s="126">
        <v>761016</v>
      </c>
    </row>
    <row r="1254" spans="1:4" ht="15" customHeight="1" x14ac:dyDescent="0.35">
      <c r="A1254" s="124" t="s">
        <v>4588</v>
      </c>
      <c r="B1254" s="125" t="s">
        <v>4784</v>
      </c>
      <c r="C1254" s="126">
        <v>2714500</v>
      </c>
      <c r="D1254" s="126">
        <v>2714500</v>
      </c>
    </row>
    <row r="1255" spans="1:4" ht="15" customHeight="1" x14ac:dyDescent="0.35">
      <c r="A1255" s="124" t="s">
        <v>3528</v>
      </c>
      <c r="B1255" s="125" t="s">
        <v>4784</v>
      </c>
      <c r="C1255" s="126">
        <v>761016</v>
      </c>
      <c r="D1255" s="126">
        <v>761016</v>
      </c>
    </row>
    <row r="1256" spans="1:4" ht="15" customHeight="1" x14ac:dyDescent="0.35">
      <c r="A1256" s="236" t="s">
        <v>4765</v>
      </c>
      <c r="B1256" s="128" t="s">
        <v>4785</v>
      </c>
      <c r="C1256" s="129">
        <f t="shared" ref="C1256:D1256" si="9">SUM(C1248:C1255)</f>
        <v>8545483</v>
      </c>
      <c r="D1256" s="129">
        <f t="shared" si="9"/>
        <v>8545483</v>
      </c>
    </row>
    <row r="1257" spans="1:4" ht="15" customHeight="1" x14ac:dyDescent="0.35">
      <c r="A1257" s="236"/>
      <c r="B1257" s="128"/>
      <c r="C1257" s="129"/>
      <c r="D1257" s="129"/>
    </row>
    <row r="1258" spans="1:4" ht="15" customHeight="1" x14ac:dyDescent="0.35">
      <c r="A1258" s="124" t="s">
        <v>3523</v>
      </c>
      <c r="B1258" s="125" t="s">
        <v>4693</v>
      </c>
      <c r="C1258" s="126">
        <v>202500</v>
      </c>
      <c r="D1258" s="126">
        <v>202500</v>
      </c>
    </row>
    <row r="1259" spans="1:4" ht="15" customHeight="1" x14ac:dyDescent="0.35">
      <c r="A1259" s="124" t="s">
        <v>2033</v>
      </c>
      <c r="B1259" s="125" t="s">
        <v>4693</v>
      </c>
      <c r="C1259" s="126">
        <v>135000</v>
      </c>
      <c r="D1259" s="126">
        <v>135000</v>
      </c>
    </row>
    <row r="1260" spans="1:4" ht="15" customHeight="1" x14ac:dyDescent="0.35">
      <c r="A1260" s="124" t="s">
        <v>2030</v>
      </c>
      <c r="B1260" s="125" t="s">
        <v>4693</v>
      </c>
      <c r="C1260" s="126">
        <v>320000</v>
      </c>
      <c r="D1260" s="126">
        <v>320000</v>
      </c>
    </row>
    <row r="1261" spans="1:4" ht="15" customHeight="1" x14ac:dyDescent="0.35">
      <c r="A1261" s="124" t="s">
        <v>4589</v>
      </c>
      <c r="B1261" s="125" t="s">
        <v>4693</v>
      </c>
      <c r="C1261" s="126">
        <v>1080000</v>
      </c>
      <c r="D1261" s="126">
        <v>1080000</v>
      </c>
    </row>
    <row r="1262" spans="1:4" ht="15" customHeight="1" x14ac:dyDescent="0.35">
      <c r="A1262" s="124" t="s">
        <v>4590</v>
      </c>
      <c r="B1262" s="125" t="s">
        <v>4693</v>
      </c>
      <c r="C1262" s="126">
        <v>288000</v>
      </c>
      <c r="D1262" s="126">
        <v>288000</v>
      </c>
    </row>
    <row r="1263" spans="1:4" ht="15" customHeight="1" x14ac:dyDescent="0.35">
      <c r="A1263" s="124" t="s">
        <v>4307</v>
      </c>
      <c r="B1263" s="125" t="s">
        <v>4693</v>
      </c>
      <c r="C1263" s="126">
        <v>270000</v>
      </c>
      <c r="D1263" s="126">
        <v>270000</v>
      </c>
    </row>
    <row r="1264" spans="1:4" ht="15" customHeight="1" x14ac:dyDescent="0.35">
      <c r="A1264" s="124" t="s">
        <v>4301</v>
      </c>
      <c r="B1264" s="125" t="s">
        <v>4693</v>
      </c>
      <c r="C1264" s="126">
        <v>135000</v>
      </c>
      <c r="D1264" s="126">
        <v>135000</v>
      </c>
    </row>
    <row r="1265" spans="1:4" ht="15" customHeight="1" x14ac:dyDescent="0.35">
      <c r="A1265" s="124" t="s">
        <v>1938</v>
      </c>
      <c r="B1265" s="125" t="s">
        <v>4693</v>
      </c>
      <c r="C1265" s="126">
        <v>202500</v>
      </c>
      <c r="D1265" s="126">
        <v>202500</v>
      </c>
    </row>
    <row r="1266" spans="1:4" ht="15" customHeight="1" x14ac:dyDescent="0.35">
      <c r="A1266" s="124" t="s">
        <v>2022</v>
      </c>
      <c r="B1266" s="125" t="s">
        <v>4693</v>
      </c>
      <c r="C1266" s="126">
        <v>150000</v>
      </c>
      <c r="D1266" s="126">
        <v>150000</v>
      </c>
    </row>
    <row r="1267" spans="1:4" ht="15" customHeight="1" x14ac:dyDescent="0.35">
      <c r="A1267" s="124" t="s">
        <v>4591</v>
      </c>
      <c r="B1267" s="125" t="s">
        <v>4693</v>
      </c>
      <c r="C1267" s="126">
        <v>320000</v>
      </c>
      <c r="D1267" s="126">
        <v>320000</v>
      </c>
    </row>
    <row r="1268" spans="1:4" ht="15" customHeight="1" x14ac:dyDescent="0.35">
      <c r="A1268" s="124" t="s">
        <v>2442</v>
      </c>
      <c r="B1268" s="125" t="s">
        <v>4693</v>
      </c>
      <c r="C1268" s="126">
        <v>640000</v>
      </c>
      <c r="D1268" s="126">
        <v>640000</v>
      </c>
    </row>
    <row r="1269" spans="1:4" ht="15" customHeight="1" x14ac:dyDescent="0.35">
      <c r="A1269" s="124" t="s">
        <v>2034</v>
      </c>
      <c r="B1269" s="125" t="s">
        <v>4693</v>
      </c>
      <c r="C1269" s="126">
        <v>320000</v>
      </c>
      <c r="D1269" s="126">
        <v>320000</v>
      </c>
    </row>
    <row r="1270" spans="1:4" ht="15" customHeight="1" x14ac:dyDescent="0.35">
      <c r="A1270" s="124" t="s">
        <v>595</v>
      </c>
      <c r="B1270" s="125" t="s">
        <v>4693</v>
      </c>
      <c r="C1270" s="126">
        <v>560000</v>
      </c>
      <c r="D1270" s="126">
        <v>560000</v>
      </c>
    </row>
    <row r="1271" spans="1:4" ht="15" customHeight="1" x14ac:dyDescent="0.35">
      <c r="A1271" s="124" t="s">
        <v>4306</v>
      </c>
      <c r="B1271" s="125" t="s">
        <v>4693</v>
      </c>
      <c r="C1271" s="126">
        <v>320000</v>
      </c>
      <c r="D1271" s="126">
        <v>320000</v>
      </c>
    </row>
    <row r="1272" spans="1:4" ht="15" customHeight="1" x14ac:dyDescent="0.35">
      <c r="A1272" s="124" t="s">
        <v>3524</v>
      </c>
      <c r="B1272" s="125" t="s">
        <v>4693</v>
      </c>
      <c r="C1272" s="126">
        <v>202500</v>
      </c>
      <c r="D1272" s="126">
        <v>202500</v>
      </c>
    </row>
    <row r="1273" spans="1:4" ht="15" customHeight="1" x14ac:dyDescent="0.35">
      <c r="A1273" s="124" t="s">
        <v>2024</v>
      </c>
      <c r="B1273" s="125" t="s">
        <v>4693</v>
      </c>
      <c r="C1273" s="126">
        <v>320000</v>
      </c>
      <c r="D1273" s="126">
        <v>320000</v>
      </c>
    </row>
    <row r="1274" spans="1:4" ht="15" customHeight="1" x14ac:dyDescent="0.35">
      <c r="A1274" s="124" t="s">
        <v>2037</v>
      </c>
      <c r="B1274" s="125" t="s">
        <v>4693</v>
      </c>
      <c r="C1274" s="126">
        <v>160000</v>
      </c>
      <c r="D1274" s="126">
        <v>160000</v>
      </c>
    </row>
    <row r="1275" spans="1:4" ht="15" customHeight="1" x14ac:dyDescent="0.35">
      <c r="A1275" s="229" t="s">
        <v>4735</v>
      </c>
      <c r="B1275" s="128" t="s">
        <v>4629</v>
      </c>
      <c r="C1275" s="129">
        <f t="shared" ref="C1275:D1275" si="10">SUM(C1258:C1274)</f>
        <v>5625500</v>
      </c>
      <c r="D1275" s="129">
        <f t="shared" si="10"/>
        <v>5625500</v>
      </c>
    </row>
    <row r="1276" spans="1:4" ht="15" customHeight="1" x14ac:dyDescent="0.35">
      <c r="A1276" s="230" t="s">
        <v>4672</v>
      </c>
      <c r="B1276" s="230" t="s">
        <v>4632</v>
      </c>
      <c r="C1276" s="231">
        <f t="shared" ref="C1276:D1276" si="11">SUM(C1275,C1256)</f>
        <v>14170983</v>
      </c>
      <c r="D1276" s="231">
        <f t="shared" si="11"/>
        <v>14170983</v>
      </c>
    </row>
  </sheetData>
  <sheetProtection selectLockedCells="1"/>
  <dataConsolidate/>
  <mergeCells count="1">
    <mergeCell ref="A1:D1"/>
  </mergeCells>
  <conditionalFormatting sqref="A912:A962">
    <cfRule type="duplicateValues" dxfId="3" priority="100"/>
  </conditionalFormatting>
  <conditionalFormatting sqref="A913:A962">
    <cfRule type="duplicateValues" dxfId="2" priority="102"/>
  </conditionalFormatting>
  <pageMargins left="0.7" right="0.7" top="0.75" bottom="0.75" header="0.3" footer="0.3"/>
  <pageSetup scale="54" fitToHeight="0" orientation="landscape" r:id="rId1"/>
  <headerFooter>
    <oddFooter>&amp;L&amp;"Century Gothic,Regular"&amp;8The confirmation of expenditure by the various NPOs is dependent on the Financial Statements assessments, which takes place in the latter part of the year.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2959E-CBB9-4B3E-A836-0EFB175BE560}">
  <sheetPr>
    <pageSetUpPr fitToPage="1"/>
  </sheetPr>
  <dimension ref="A1:T25"/>
  <sheetViews>
    <sheetView zoomScale="90" zoomScaleNormal="90" workbookViewId="0">
      <selection activeCell="R25" sqref="R25"/>
    </sheetView>
  </sheetViews>
  <sheetFormatPr defaultColWidth="9.26953125" defaultRowHeight="13.5" x14ac:dyDescent="0.25"/>
  <cols>
    <col min="1" max="1" width="44" style="95" customWidth="1"/>
    <col min="2" max="2" width="13.453125" style="95" hidden="1" customWidth="1"/>
    <col min="3" max="3" width="16.7265625" style="95" hidden="1" customWidth="1"/>
    <col min="4" max="4" width="73.7265625" style="95" customWidth="1"/>
    <col min="5" max="5" width="17.81640625" style="95" customWidth="1"/>
    <col min="6" max="10" width="0" style="95" hidden="1" customWidth="1"/>
    <col min="11" max="11" width="15.54296875" style="95" hidden="1" customWidth="1"/>
    <col min="12" max="12" width="13.26953125" style="95" hidden="1" customWidth="1"/>
    <col min="13" max="13" width="13" style="95" hidden="1" customWidth="1"/>
    <col min="14" max="14" width="15.26953125" style="95" hidden="1" customWidth="1"/>
    <col min="15" max="15" width="14.54296875" style="95" hidden="1" customWidth="1"/>
    <col min="16" max="16" width="14.453125" style="95" hidden="1" customWidth="1"/>
    <col min="17" max="17" width="0" style="95" hidden="1" customWidth="1"/>
    <col min="18" max="18" width="16" style="95" customWidth="1"/>
    <col min="19" max="19" width="14.7265625" style="95" customWidth="1"/>
    <col min="20" max="20" width="53" style="95" customWidth="1"/>
    <col min="21" max="16384" width="9.26953125" style="95"/>
  </cols>
  <sheetData>
    <row r="1" spans="1:20" ht="27.65" customHeight="1" x14ac:dyDescent="0.25">
      <c r="A1" s="271" t="s">
        <v>4592</v>
      </c>
      <c r="B1" s="271"/>
      <c r="C1" s="271"/>
      <c r="D1" s="271"/>
      <c r="E1" s="271"/>
      <c r="F1" s="271"/>
      <c r="G1" s="271"/>
      <c r="H1" s="271"/>
      <c r="I1" s="271"/>
      <c r="J1" s="271"/>
      <c r="K1" s="271"/>
      <c r="L1" s="271"/>
      <c r="M1" s="271"/>
      <c r="N1" s="271"/>
      <c r="O1" s="271"/>
      <c r="P1" s="271"/>
      <c r="Q1" s="271"/>
      <c r="R1" s="271"/>
      <c r="S1" s="271"/>
      <c r="T1" s="271"/>
    </row>
    <row r="2" spans="1:20" ht="49.15" customHeight="1" x14ac:dyDescent="0.25">
      <c r="A2" s="148" t="s">
        <v>1</v>
      </c>
      <c r="B2" s="148" t="s">
        <v>4351</v>
      </c>
      <c r="C2" s="148" t="s">
        <v>2</v>
      </c>
      <c r="D2" s="148" t="s">
        <v>3</v>
      </c>
      <c r="E2" s="150" t="s">
        <v>3608</v>
      </c>
      <c r="F2" s="150" t="s">
        <v>4352</v>
      </c>
      <c r="G2" s="150" t="s">
        <v>4353</v>
      </c>
      <c r="H2" s="150" t="s">
        <v>4354</v>
      </c>
      <c r="I2" s="150" t="s">
        <v>4355</v>
      </c>
      <c r="J2" s="150" t="s">
        <v>4356</v>
      </c>
      <c r="K2" s="150" t="s">
        <v>4357</v>
      </c>
      <c r="L2" s="150" t="s">
        <v>4358</v>
      </c>
      <c r="M2" s="150" t="s">
        <v>4359</v>
      </c>
      <c r="N2" s="150" t="s">
        <v>4360</v>
      </c>
      <c r="O2" s="150" t="s">
        <v>4361</v>
      </c>
      <c r="P2" s="150" t="s">
        <v>4362</v>
      </c>
      <c r="Q2" s="150" t="s">
        <v>4363</v>
      </c>
      <c r="R2" s="150" t="s">
        <v>2056</v>
      </c>
      <c r="S2" s="150" t="s">
        <v>2042</v>
      </c>
      <c r="T2" s="150" t="s">
        <v>4593</v>
      </c>
    </row>
    <row r="3" spans="1:20" ht="15" customHeight="1" x14ac:dyDescent="0.25">
      <c r="A3" s="133" t="s">
        <v>2303</v>
      </c>
      <c r="B3" s="134" t="s">
        <v>4594</v>
      </c>
      <c r="C3" s="125" t="s">
        <v>4376</v>
      </c>
      <c r="D3" s="125" t="s">
        <v>428</v>
      </c>
      <c r="E3" s="140">
        <v>36000</v>
      </c>
      <c r="F3" s="140">
        <v>9000</v>
      </c>
      <c r="G3" s="140"/>
      <c r="H3" s="140">
        <v>9000</v>
      </c>
      <c r="I3" s="140"/>
      <c r="J3" s="140"/>
      <c r="K3" s="140">
        <v>9000</v>
      </c>
      <c r="L3" s="140"/>
      <c r="M3" s="140"/>
      <c r="N3" s="140"/>
      <c r="O3" s="140"/>
      <c r="P3" s="140">
        <v>4500</v>
      </c>
      <c r="Q3" s="140">
        <v>-1500</v>
      </c>
      <c r="R3" s="126">
        <v>30000</v>
      </c>
      <c r="S3" s="141">
        <f>R3-E3</f>
        <v>-6000</v>
      </c>
      <c r="T3" s="127" t="s">
        <v>4595</v>
      </c>
    </row>
    <row r="4" spans="1:20" ht="15" customHeight="1" x14ac:dyDescent="0.25">
      <c r="A4" s="125" t="s">
        <v>494</v>
      </c>
      <c r="B4" s="128" t="s">
        <v>4596</v>
      </c>
      <c r="C4" s="125" t="s">
        <v>4376</v>
      </c>
      <c r="D4" s="125" t="s">
        <v>460</v>
      </c>
      <c r="E4" s="142">
        <v>375000</v>
      </c>
      <c r="F4" s="143">
        <v>93750</v>
      </c>
      <c r="G4" s="143"/>
      <c r="H4" s="143">
        <v>93750</v>
      </c>
      <c r="I4" s="143"/>
      <c r="J4" s="143"/>
      <c r="K4" s="143">
        <v>93750</v>
      </c>
      <c r="L4" s="143"/>
      <c r="M4" s="143"/>
      <c r="N4" s="143"/>
      <c r="O4" s="143"/>
      <c r="P4" s="143"/>
      <c r="Q4" s="143">
        <v>93750</v>
      </c>
      <c r="R4" s="126">
        <v>281250</v>
      </c>
      <c r="S4" s="141">
        <f t="shared" ref="S4:S22" si="0">R4-E4</f>
        <v>-93750</v>
      </c>
      <c r="T4" s="127" t="s">
        <v>4597</v>
      </c>
    </row>
    <row r="5" spans="1:20" s="145" customFormat="1" ht="15" customHeight="1" x14ac:dyDescent="0.25">
      <c r="A5" s="135" t="s">
        <v>4598</v>
      </c>
      <c r="B5" s="130" t="s">
        <v>4599</v>
      </c>
      <c r="C5" s="125" t="s">
        <v>4397</v>
      </c>
      <c r="D5" s="125" t="s">
        <v>573</v>
      </c>
      <c r="E5" s="140">
        <v>269602</v>
      </c>
      <c r="F5" s="140">
        <v>0</v>
      </c>
      <c r="G5" s="140">
        <v>67401</v>
      </c>
      <c r="H5" s="140">
        <v>67401</v>
      </c>
      <c r="I5" s="140">
        <v>0</v>
      </c>
      <c r="J5" s="140">
        <v>0</v>
      </c>
      <c r="K5" s="140">
        <v>67400</v>
      </c>
      <c r="L5" s="144"/>
      <c r="M5" s="144"/>
      <c r="N5" s="140">
        <v>0</v>
      </c>
      <c r="O5" s="140"/>
      <c r="P5" s="140"/>
      <c r="Q5" s="144"/>
      <c r="R5" s="140">
        <v>202202</v>
      </c>
      <c r="S5" s="141">
        <f t="shared" si="0"/>
        <v>-67400</v>
      </c>
      <c r="T5" s="127" t="s">
        <v>4600</v>
      </c>
    </row>
    <row r="6" spans="1:20" ht="15" customHeight="1" x14ac:dyDescent="0.25">
      <c r="A6" s="135" t="s">
        <v>4601</v>
      </c>
      <c r="B6" s="130" t="s">
        <v>4602</v>
      </c>
      <c r="C6" s="125" t="s">
        <v>4397</v>
      </c>
      <c r="D6" s="125" t="s">
        <v>573</v>
      </c>
      <c r="E6" s="140">
        <v>398748</v>
      </c>
      <c r="F6" s="140">
        <v>32729</v>
      </c>
      <c r="G6" s="140">
        <v>71458</v>
      </c>
      <c r="H6" s="140">
        <v>98187</v>
      </c>
      <c r="I6" s="140">
        <v>0</v>
      </c>
      <c r="J6" s="140">
        <v>0</v>
      </c>
      <c r="K6" s="140">
        <v>98187</v>
      </c>
      <c r="L6" s="144"/>
      <c r="M6" s="144"/>
      <c r="N6" s="140">
        <v>0</v>
      </c>
      <c r="O6" s="140">
        <v>32729</v>
      </c>
      <c r="P6" s="140"/>
      <c r="Q6" s="144"/>
      <c r="R6" s="140">
        <v>333290</v>
      </c>
      <c r="S6" s="141">
        <f t="shared" si="0"/>
        <v>-65458</v>
      </c>
      <c r="T6" s="127" t="s">
        <v>4600</v>
      </c>
    </row>
    <row r="7" spans="1:20" ht="15" customHeight="1" x14ac:dyDescent="0.25">
      <c r="A7" s="124" t="s">
        <v>901</v>
      </c>
      <c r="B7" s="130" t="s">
        <v>4603</v>
      </c>
      <c r="C7" s="125" t="s">
        <v>4483</v>
      </c>
      <c r="D7" s="125" t="s">
        <v>869</v>
      </c>
      <c r="E7" s="140">
        <v>251856</v>
      </c>
      <c r="F7" s="140">
        <v>21780</v>
      </c>
      <c r="G7" s="140"/>
      <c r="H7" s="140"/>
      <c r="I7" s="140">
        <v>0</v>
      </c>
      <c r="J7" s="140">
        <v>0</v>
      </c>
      <c r="K7" s="140">
        <v>0</v>
      </c>
      <c r="L7" s="140"/>
      <c r="M7" s="140"/>
      <c r="N7" s="140">
        <v>0</v>
      </c>
      <c r="O7" s="140"/>
      <c r="P7" s="140"/>
      <c r="Q7" s="140">
        <v>0</v>
      </c>
      <c r="R7" s="140">
        <v>21780</v>
      </c>
      <c r="S7" s="141">
        <f t="shared" si="0"/>
        <v>-230076</v>
      </c>
      <c r="T7" s="127" t="s">
        <v>4604</v>
      </c>
    </row>
    <row r="8" spans="1:20" ht="15" customHeight="1" x14ac:dyDescent="0.25">
      <c r="A8" s="124" t="s">
        <v>1302</v>
      </c>
      <c r="B8" s="130" t="s">
        <v>4605</v>
      </c>
      <c r="C8" s="125" t="s">
        <v>4483</v>
      </c>
      <c r="D8" s="125" t="s">
        <v>869</v>
      </c>
      <c r="E8" s="140">
        <v>71280</v>
      </c>
      <c r="F8" s="140">
        <f>71280</f>
        <v>71280</v>
      </c>
      <c r="G8" s="140">
        <v>5940</v>
      </c>
      <c r="H8" s="140">
        <v>11880</v>
      </c>
      <c r="I8" s="140">
        <v>5940</v>
      </c>
      <c r="J8" s="140">
        <v>0</v>
      </c>
      <c r="K8" s="140">
        <v>0</v>
      </c>
      <c r="L8" s="140">
        <v>0</v>
      </c>
      <c r="M8" s="140"/>
      <c r="N8" s="140"/>
      <c r="O8" s="140">
        <v>0</v>
      </c>
      <c r="P8" s="140"/>
      <c r="Q8" s="140"/>
      <c r="R8" s="140">
        <f>SUM(G8:Q8)</f>
        <v>23760</v>
      </c>
      <c r="S8" s="141">
        <f t="shared" si="0"/>
        <v>-47520</v>
      </c>
      <c r="T8" s="127" t="s">
        <v>4600</v>
      </c>
    </row>
    <row r="9" spans="1:20" ht="15" customHeight="1" x14ac:dyDescent="0.25">
      <c r="A9" s="124" t="s">
        <v>3667</v>
      </c>
      <c r="B9" s="130" t="s">
        <v>4606</v>
      </c>
      <c r="C9" s="125" t="s">
        <v>4483</v>
      </c>
      <c r="D9" s="125" t="s">
        <v>869</v>
      </c>
      <c r="E9" s="140">
        <v>118800</v>
      </c>
      <c r="F9" s="126">
        <v>9900</v>
      </c>
      <c r="G9" s="126">
        <v>19800</v>
      </c>
      <c r="H9" s="126">
        <v>9900</v>
      </c>
      <c r="I9" s="126">
        <v>0</v>
      </c>
      <c r="J9" s="126">
        <v>0</v>
      </c>
      <c r="K9" s="126">
        <v>49500</v>
      </c>
      <c r="L9" s="126"/>
      <c r="M9" s="126"/>
      <c r="N9" s="126">
        <v>0</v>
      </c>
      <c r="O9" s="126"/>
      <c r="P9" s="126"/>
      <c r="Q9" s="126">
        <v>0</v>
      </c>
      <c r="R9" s="126">
        <v>89100</v>
      </c>
      <c r="S9" s="141">
        <f t="shared" si="0"/>
        <v>-29700</v>
      </c>
      <c r="T9" s="127" t="s">
        <v>4600</v>
      </c>
    </row>
    <row r="10" spans="1:20" ht="15" customHeight="1" x14ac:dyDescent="0.25">
      <c r="A10" s="135" t="s">
        <v>911</v>
      </c>
      <c r="B10" s="130" t="s">
        <v>4607</v>
      </c>
      <c r="C10" s="125" t="s">
        <v>4483</v>
      </c>
      <c r="D10" s="125" t="s">
        <v>869</v>
      </c>
      <c r="E10" s="140">
        <v>273240</v>
      </c>
      <c r="F10" s="126">
        <v>0</v>
      </c>
      <c r="G10" s="126">
        <v>68310</v>
      </c>
      <c r="H10" s="126">
        <v>22770</v>
      </c>
      <c r="I10" s="126">
        <v>0</v>
      </c>
      <c r="J10" s="126">
        <v>22770</v>
      </c>
      <c r="K10" s="126">
        <v>91080</v>
      </c>
      <c r="L10" s="126"/>
      <c r="M10" s="126"/>
      <c r="N10" s="126">
        <v>0</v>
      </c>
      <c r="O10" s="126"/>
      <c r="P10" s="126"/>
      <c r="Q10" s="126">
        <v>0</v>
      </c>
      <c r="R10" s="126">
        <v>204930</v>
      </c>
      <c r="S10" s="141">
        <f t="shared" si="0"/>
        <v>-68310</v>
      </c>
      <c r="T10" s="127" t="s">
        <v>4600</v>
      </c>
    </row>
    <row r="11" spans="1:20" ht="15" customHeight="1" x14ac:dyDescent="0.25">
      <c r="A11" s="135" t="s">
        <v>4608</v>
      </c>
      <c r="B11" s="130" t="s">
        <v>4609</v>
      </c>
      <c r="C11" s="125" t="s">
        <v>4483</v>
      </c>
      <c r="D11" s="125" t="s">
        <v>869</v>
      </c>
      <c r="E11" s="140">
        <v>304128</v>
      </c>
      <c r="F11" s="126">
        <v>17028</v>
      </c>
      <c r="G11" s="126">
        <v>0</v>
      </c>
      <c r="H11" s="126">
        <v>0</v>
      </c>
      <c r="I11" s="126">
        <v>0</v>
      </c>
      <c r="J11" s="126">
        <v>51084</v>
      </c>
      <c r="K11" s="126">
        <v>159984</v>
      </c>
      <c r="L11" s="126"/>
      <c r="M11" s="126"/>
      <c r="N11" s="126">
        <v>0</v>
      </c>
      <c r="O11" s="126"/>
      <c r="P11" s="126"/>
      <c r="Q11" s="126">
        <v>0</v>
      </c>
      <c r="R11" s="126">
        <v>228096</v>
      </c>
      <c r="S11" s="141">
        <f t="shared" si="0"/>
        <v>-76032</v>
      </c>
      <c r="T11" s="127" t="s">
        <v>4600</v>
      </c>
    </row>
    <row r="12" spans="1:20" ht="15" customHeight="1" x14ac:dyDescent="0.25">
      <c r="A12" s="135" t="s">
        <v>2729</v>
      </c>
      <c r="B12" s="130" t="s">
        <v>4610</v>
      </c>
      <c r="C12" s="125" t="s">
        <v>4483</v>
      </c>
      <c r="D12" s="125" t="s">
        <v>869</v>
      </c>
      <c r="E12" s="140">
        <v>73656</v>
      </c>
      <c r="F12" s="126">
        <v>0</v>
      </c>
      <c r="G12" s="126">
        <v>0</v>
      </c>
      <c r="H12" s="126"/>
      <c r="I12" s="126">
        <v>0</v>
      </c>
      <c r="J12" s="126">
        <v>0</v>
      </c>
      <c r="K12" s="126">
        <v>0</v>
      </c>
      <c r="L12" s="126"/>
      <c r="M12" s="126"/>
      <c r="N12" s="126">
        <v>0</v>
      </c>
      <c r="O12" s="126"/>
      <c r="P12" s="126"/>
      <c r="Q12" s="126">
        <v>0</v>
      </c>
      <c r="R12" s="126">
        <v>0</v>
      </c>
      <c r="S12" s="141">
        <f t="shared" si="0"/>
        <v>-73656</v>
      </c>
      <c r="T12" s="127" t="s">
        <v>4600</v>
      </c>
    </row>
    <row r="13" spans="1:20" ht="15" customHeight="1" x14ac:dyDescent="0.25">
      <c r="A13" s="135" t="s">
        <v>2699</v>
      </c>
      <c r="B13" s="130" t="s">
        <v>4611</v>
      </c>
      <c r="C13" s="125" t="s">
        <v>4483</v>
      </c>
      <c r="D13" s="125" t="s">
        <v>869</v>
      </c>
      <c r="E13" s="140">
        <v>123552</v>
      </c>
      <c r="F13" s="126">
        <v>10296</v>
      </c>
      <c r="G13" s="126">
        <v>20592</v>
      </c>
      <c r="H13" s="126">
        <v>0</v>
      </c>
      <c r="I13" s="126">
        <v>0</v>
      </c>
      <c r="J13" s="126">
        <v>10296</v>
      </c>
      <c r="K13" s="126">
        <v>41184</v>
      </c>
      <c r="L13" s="126"/>
      <c r="M13" s="126"/>
      <c r="N13" s="126">
        <v>10296</v>
      </c>
      <c r="O13" s="126"/>
      <c r="P13" s="126">
        <v>10296</v>
      </c>
      <c r="Q13" s="126">
        <v>10296</v>
      </c>
      <c r="R13" s="126">
        <v>113256</v>
      </c>
      <c r="S13" s="141">
        <f t="shared" si="0"/>
        <v>-10296</v>
      </c>
      <c r="T13" s="127" t="s">
        <v>4600</v>
      </c>
    </row>
    <row r="14" spans="1:20" ht="15" customHeight="1" x14ac:dyDescent="0.25">
      <c r="A14" s="135" t="s">
        <v>938</v>
      </c>
      <c r="B14" s="130" t="s">
        <v>4612</v>
      </c>
      <c r="C14" s="125" t="s">
        <v>4483</v>
      </c>
      <c r="D14" s="125" t="s">
        <v>869</v>
      </c>
      <c r="E14" s="140">
        <v>59400</v>
      </c>
      <c r="F14" s="126">
        <v>0</v>
      </c>
      <c r="G14" s="126">
        <v>32076</v>
      </c>
      <c r="H14" s="126">
        <v>10692</v>
      </c>
      <c r="I14" s="126">
        <v>0</v>
      </c>
      <c r="J14" s="126">
        <v>0</v>
      </c>
      <c r="K14" s="126">
        <v>4158</v>
      </c>
      <c r="L14" s="126"/>
      <c r="M14" s="126"/>
      <c r="N14" s="126">
        <v>0</v>
      </c>
      <c r="O14" s="126"/>
      <c r="P14" s="126"/>
      <c r="Q14" s="126">
        <v>0</v>
      </c>
      <c r="R14" s="126">
        <v>46926</v>
      </c>
      <c r="S14" s="141">
        <f t="shared" si="0"/>
        <v>-12474</v>
      </c>
      <c r="T14" s="127" t="s">
        <v>4613</v>
      </c>
    </row>
    <row r="15" spans="1:20" ht="15" customHeight="1" x14ac:dyDescent="0.25">
      <c r="A15" s="135" t="s">
        <v>939</v>
      </c>
      <c r="B15" s="130" t="s">
        <v>4614</v>
      </c>
      <c r="C15" s="125" t="s">
        <v>4483</v>
      </c>
      <c r="D15" s="125" t="s">
        <v>869</v>
      </c>
      <c r="E15" s="140">
        <v>209088</v>
      </c>
      <c r="F15" s="126">
        <v>17424</v>
      </c>
      <c r="G15" s="126">
        <v>34848</v>
      </c>
      <c r="H15" s="126">
        <v>17424</v>
      </c>
      <c r="I15" s="126">
        <v>0</v>
      </c>
      <c r="J15" s="126">
        <v>0</v>
      </c>
      <c r="K15" s="126">
        <v>17424</v>
      </c>
      <c r="L15" s="126">
        <v>52272</v>
      </c>
      <c r="M15" s="126"/>
      <c r="N15" s="126">
        <v>17424</v>
      </c>
      <c r="O15" s="126"/>
      <c r="P15" s="126">
        <v>17424</v>
      </c>
      <c r="Q15" s="126">
        <v>17424</v>
      </c>
      <c r="R15" s="126">
        <v>191664</v>
      </c>
      <c r="S15" s="141">
        <f t="shared" si="0"/>
        <v>-17424</v>
      </c>
      <c r="T15" s="127" t="s">
        <v>4600</v>
      </c>
    </row>
    <row r="16" spans="1:20" ht="15" customHeight="1" x14ac:dyDescent="0.25">
      <c r="A16" s="135" t="s">
        <v>4133</v>
      </c>
      <c r="B16" s="130" t="s">
        <v>4615</v>
      </c>
      <c r="C16" s="125" t="s">
        <v>4483</v>
      </c>
      <c r="D16" s="125" t="s">
        <v>869</v>
      </c>
      <c r="E16" s="140">
        <v>708048</v>
      </c>
      <c r="F16" s="126">
        <v>48114</v>
      </c>
      <c r="G16" s="126">
        <v>96228</v>
      </c>
      <c r="H16" s="126">
        <v>48114</v>
      </c>
      <c r="I16" s="126">
        <v>0</v>
      </c>
      <c r="J16" s="126">
        <v>102564</v>
      </c>
      <c r="K16" s="126">
        <v>236016</v>
      </c>
      <c r="L16" s="126"/>
      <c r="M16" s="126"/>
      <c r="N16" s="126">
        <v>0</v>
      </c>
      <c r="O16" s="126"/>
      <c r="P16" s="126"/>
      <c r="Q16" s="126">
        <v>78408</v>
      </c>
      <c r="R16" s="126">
        <v>609444</v>
      </c>
      <c r="S16" s="141">
        <f t="shared" si="0"/>
        <v>-98604</v>
      </c>
      <c r="T16" s="127" t="s">
        <v>4600</v>
      </c>
    </row>
    <row r="17" spans="1:20" ht="15" customHeight="1" x14ac:dyDescent="0.25">
      <c r="A17" s="135" t="s">
        <v>920</v>
      </c>
      <c r="B17" s="130" t="s">
        <v>4616</v>
      </c>
      <c r="C17" s="125" t="s">
        <v>4483</v>
      </c>
      <c r="D17" s="125" t="s">
        <v>869</v>
      </c>
      <c r="E17" s="140">
        <v>78408</v>
      </c>
      <c r="F17" s="126">
        <v>0</v>
      </c>
      <c r="G17" s="126">
        <v>6732</v>
      </c>
      <c r="H17" s="126">
        <v>20196</v>
      </c>
      <c r="I17" s="126">
        <v>0</v>
      </c>
      <c r="J17" s="126">
        <v>0</v>
      </c>
      <c r="K17" s="126">
        <v>32175</v>
      </c>
      <c r="L17" s="126"/>
      <c r="M17" s="126"/>
      <c r="N17" s="126">
        <v>0</v>
      </c>
      <c r="O17" s="126"/>
      <c r="P17" s="126"/>
      <c r="Q17" s="126">
        <v>0</v>
      </c>
      <c r="R17" s="126">
        <v>59103</v>
      </c>
      <c r="S17" s="141">
        <f t="shared" si="0"/>
        <v>-19305</v>
      </c>
      <c r="T17" s="127" t="s">
        <v>4600</v>
      </c>
    </row>
    <row r="18" spans="1:20" ht="15" customHeight="1" x14ac:dyDescent="0.25">
      <c r="A18" s="135" t="s">
        <v>4617</v>
      </c>
      <c r="B18" s="130" t="s">
        <v>4618</v>
      </c>
      <c r="C18" s="125" t="s">
        <v>4483</v>
      </c>
      <c r="D18" s="125" t="s">
        <v>869</v>
      </c>
      <c r="E18" s="140">
        <v>225720</v>
      </c>
      <c r="F18" s="126">
        <v>19800</v>
      </c>
      <c r="G18" s="126">
        <v>0</v>
      </c>
      <c r="H18" s="126">
        <v>0</v>
      </c>
      <c r="I18" s="126">
        <v>0</v>
      </c>
      <c r="J18" s="126">
        <v>0</v>
      </c>
      <c r="K18" s="126">
        <v>37620</v>
      </c>
      <c r="L18" s="126">
        <v>18810</v>
      </c>
      <c r="M18" s="126"/>
      <c r="N18" s="126">
        <v>0</v>
      </c>
      <c r="O18" s="126"/>
      <c r="P18" s="126">
        <v>74250</v>
      </c>
      <c r="Q18" s="126">
        <v>0</v>
      </c>
      <c r="R18" s="126">
        <v>150480</v>
      </c>
      <c r="S18" s="141">
        <f t="shared" si="0"/>
        <v>-75240</v>
      </c>
      <c r="T18" s="127" t="s">
        <v>4600</v>
      </c>
    </row>
    <row r="19" spans="1:20" ht="15" customHeight="1" x14ac:dyDescent="0.25">
      <c r="A19" s="135" t="s">
        <v>927</v>
      </c>
      <c r="B19" s="130" t="s">
        <v>4619</v>
      </c>
      <c r="C19" s="125" t="s">
        <v>4483</v>
      </c>
      <c r="D19" s="125" t="s">
        <v>869</v>
      </c>
      <c r="E19" s="140">
        <v>190080</v>
      </c>
      <c r="F19" s="126">
        <v>0</v>
      </c>
      <c r="G19" s="126">
        <v>47520</v>
      </c>
      <c r="H19" s="126">
        <v>15840</v>
      </c>
      <c r="I19" s="126">
        <v>0</v>
      </c>
      <c r="J19" s="126">
        <v>0</v>
      </c>
      <c r="K19" s="126">
        <v>79200</v>
      </c>
      <c r="L19" s="126"/>
      <c r="M19" s="126"/>
      <c r="N19" s="126">
        <v>15840</v>
      </c>
      <c r="O19" s="126"/>
      <c r="P19" s="126"/>
      <c r="Q19" s="126">
        <v>0</v>
      </c>
      <c r="R19" s="126">
        <v>158400</v>
      </c>
      <c r="S19" s="141">
        <f t="shared" si="0"/>
        <v>-31680</v>
      </c>
      <c r="T19" s="127" t="s">
        <v>4600</v>
      </c>
    </row>
    <row r="20" spans="1:20" ht="15" customHeight="1" x14ac:dyDescent="0.25">
      <c r="A20" s="135" t="s">
        <v>4620</v>
      </c>
      <c r="B20" s="130" t="s">
        <v>4621</v>
      </c>
      <c r="C20" s="125" t="s">
        <v>4483</v>
      </c>
      <c r="D20" s="125" t="s">
        <v>869</v>
      </c>
      <c r="E20" s="140">
        <v>40392</v>
      </c>
      <c r="F20" s="126">
        <v>3762</v>
      </c>
      <c r="G20" s="126">
        <v>0</v>
      </c>
      <c r="H20" s="126">
        <v>0</v>
      </c>
      <c r="I20" s="126">
        <v>0</v>
      </c>
      <c r="J20" s="126">
        <v>9702</v>
      </c>
      <c r="K20" s="126">
        <v>10098</v>
      </c>
      <c r="L20" s="126">
        <v>3366</v>
      </c>
      <c r="M20" s="126"/>
      <c r="N20" s="126">
        <v>0</v>
      </c>
      <c r="O20" s="126"/>
      <c r="P20" s="126"/>
      <c r="Q20" s="126">
        <v>0</v>
      </c>
      <c r="R20" s="126">
        <v>26928</v>
      </c>
      <c r="S20" s="141">
        <f t="shared" si="0"/>
        <v>-13464</v>
      </c>
      <c r="T20" s="127" t="s">
        <v>4600</v>
      </c>
    </row>
    <row r="21" spans="1:20" ht="15" customHeight="1" x14ac:dyDescent="0.25">
      <c r="A21" s="135" t="s">
        <v>4622</v>
      </c>
      <c r="B21" s="130" t="s">
        <v>4561</v>
      </c>
      <c r="C21" s="125" t="s">
        <v>4483</v>
      </c>
      <c r="D21" s="125" t="s">
        <v>869</v>
      </c>
      <c r="E21" s="140">
        <v>140184</v>
      </c>
      <c r="F21" s="126">
        <v>11682</v>
      </c>
      <c r="G21" s="126">
        <v>23364</v>
      </c>
      <c r="H21" s="126">
        <v>11682</v>
      </c>
      <c r="I21" s="126">
        <v>0</v>
      </c>
      <c r="J21" s="126">
        <v>11682</v>
      </c>
      <c r="K21" s="126">
        <v>46728</v>
      </c>
      <c r="L21" s="126"/>
      <c r="M21" s="126"/>
      <c r="N21" s="126">
        <v>0</v>
      </c>
      <c r="O21" s="126"/>
      <c r="P21" s="126"/>
      <c r="Q21" s="126">
        <v>0</v>
      </c>
      <c r="R21" s="126">
        <v>105138</v>
      </c>
      <c r="S21" s="141">
        <f t="shared" si="0"/>
        <v>-35046</v>
      </c>
      <c r="T21" s="127" t="s">
        <v>4600</v>
      </c>
    </row>
    <row r="22" spans="1:20" ht="15" customHeight="1" x14ac:dyDescent="0.25">
      <c r="A22" s="135" t="s">
        <v>4139</v>
      </c>
      <c r="B22" s="130" t="s">
        <v>4623</v>
      </c>
      <c r="C22" s="125" t="s">
        <v>4483</v>
      </c>
      <c r="D22" s="125" t="s">
        <v>869</v>
      </c>
      <c r="E22" s="140">
        <v>95040</v>
      </c>
      <c r="F22" s="126">
        <v>7128</v>
      </c>
      <c r="G22" s="126">
        <v>14256</v>
      </c>
      <c r="H22" s="126">
        <v>7128</v>
      </c>
      <c r="I22" s="126">
        <v>0</v>
      </c>
      <c r="J22" s="126">
        <v>11088</v>
      </c>
      <c r="K22" s="126">
        <v>31680</v>
      </c>
      <c r="L22" s="126"/>
      <c r="M22" s="126"/>
      <c r="N22" s="126">
        <v>7920</v>
      </c>
      <c r="O22" s="126"/>
      <c r="P22" s="126"/>
      <c r="Q22" s="126">
        <v>7920</v>
      </c>
      <c r="R22" s="126">
        <v>87120</v>
      </c>
      <c r="S22" s="141">
        <f t="shared" si="0"/>
        <v>-7920</v>
      </c>
      <c r="T22" s="127" t="s">
        <v>4600</v>
      </c>
    </row>
    <row r="23" spans="1:20" ht="15" customHeight="1" x14ac:dyDescent="0.25">
      <c r="A23" s="125" t="s">
        <v>4624</v>
      </c>
      <c r="B23" s="128" t="s">
        <v>4503</v>
      </c>
      <c r="C23" s="125" t="s">
        <v>4525</v>
      </c>
      <c r="D23" s="125" t="s">
        <v>4530</v>
      </c>
      <c r="E23" s="126">
        <v>334220</v>
      </c>
      <c r="F23" s="126">
        <v>43324</v>
      </c>
      <c r="G23" s="126">
        <v>21662</v>
      </c>
      <c r="H23" s="126"/>
      <c r="I23" s="126"/>
      <c r="J23" s="126"/>
      <c r="K23" s="126"/>
      <c r="L23" s="126"/>
      <c r="M23" s="126"/>
      <c r="N23" s="126"/>
      <c r="O23" s="126"/>
      <c r="P23" s="126"/>
      <c r="Q23" s="126"/>
      <c r="R23" s="126">
        <v>64986</v>
      </c>
      <c r="S23" s="141">
        <f>R23-E23</f>
        <v>-269234</v>
      </c>
      <c r="T23" s="127" t="s">
        <v>4625</v>
      </c>
    </row>
    <row r="24" spans="1:20" x14ac:dyDescent="0.25">
      <c r="R24" s="146"/>
    </row>
    <row r="25" spans="1:20" x14ac:dyDescent="0.25">
      <c r="R25" s="147"/>
    </row>
  </sheetData>
  <mergeCells count="1">
    <mergeCell ref="A1:T1"/>
  </mergeCells>
  <conditionalFormatting sqref="B8">
    <cfRule type="duplicateValues" dxfId="1" priority="1"/>
    <cfRule type="duplicateValues" dxfId="0" priority="2" stopIfTrue="1"/>
  </conditionalFormatting>
  <pageMargins left="0.7" right="0.7" top="0.75" bottom="0.75" header="0.3" footer="0.3"/>
  <pageSetup paperSize="9" scale="59"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QP 12</vt:lpstr>
      <vt:lpstr>2019-20 Full transfers</vt:lpstr>
      <vt:lpstr>2019-20 Partial transfers</vt:lpstr>
      <vt:lpstr>2020-21 Full transfers</vt:lpstr>
      <vt:lpstr>2020-21 Partial transfers</vt:lpstr>
      <vt:lpstr>2021-22 Full transfers</vt:lpstr>
      <vt:lpstr>2021-22 Partial transfers</vt:lpstr>
      <vt:lpstr>2022-23 Full transfers</vt:lpstr>
      <vt:lpstr>2022-23 Partial Transfers</vt:lpstr>
      <vt:lpstr>2023-24 Funded NPOs</vt:lpstr>
      <vt:lpstr>'2019-20 Full transfers'!Print_Area</vt:lpstr>
      <vt:lpstr>'2022-23 Full transfers'!Print_Area</vt:lpstr>
      <vt:lpstr>'2019-20 Full transfers'!Print_Titles</vt:lpstr>
      <vt:lpstr>'2019-20 Partial transfers'!Print_Titles</vt:lpstr>
      <vt:lpstr>'2020-21 Full transfers'!Print_Titles</vt:lpstr>
      <vt:lpstr>'2020-21 Partial transfers'!Print_Titles</vt:lpstr>
      <vt:lpstr>'2021-22 Full transfers'!Print_Titles</vt:lpstr>
      <vt:lpstr>'2021-22 Partial transfers'!Print_Titles</vt:lpstr>
      <vt:lpstr>'2022-23 Full transfers'!Print_Titles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Jeanine Abercrombie</dc:creator>
  <cp:lastModifiedBy>Charles Jordan</cp:lastModifiedBy>
  <cp:lastPrinted>2023-05-31T15:44:07Z</cp:lastPrinted>
  <dcterms:created xsi:type="dcterms:W3CDTF">2020-07-10T08:47:01Z</dcterms:created>
  <dcterms:modified xsi:type="dcterms:W3CDTF">2024-03-22T12:26:06Z</dcterms:modified>
</cp:coreProperties>
</file>