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bdieko\Desktop\BSC - Project JUMP\16 May 2016\"/>
    </mc:Choice>
  </mc:AlternateContent>
  <bookViews>
    <workbookView xWindow="0" yWindow="0" windowWidth="20490" windowHeight="7455" tabRatio="908"/>
  </bookViews>
  <sheets>
    <sheet name="Vendor Checklist" sheetId="1" r:id="rId1"/>
    <sheet name="Proposal Summary" sheetId="2" r:id="rId2"/>
    <sheet name="Module Summary" sheetId="3" r:id="rId3"/>
    <sheet name="Application Software" sheetId="4" r:id="rId4"/>
    <sheet name="Other Software" sheetId="5" r:id="rId5"/>
    <sheet name="On-going support" sheetId="6" r:id="rId6"/>
    <sheet name="Data Migration" sheetId="12" r:id="rId7"/>
    <sheet name="Masterdata Preparation" sheetId="11" r:id="rId8"/>
    <sheet name="Implementation Services" sheetId="7" r:id="rId9"/>
    <sheet name="End-User Training" sheetId="9" r:id="rId10"/>
    <sheet name="Train-the-Trainer Training" sheetId="8" r:id="rId11"/>
    <sheet name="Other Implementation Services" sheetId="10" r:id="rId1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2" l="1"/>
  <c r="E15" i="2"/>
  <c r="F15" i="2"/>
  <c r="G15" i="2"/>
  <c r="H15" i="2"/>
  <c r="C12" i="2" l="1"/>
  <c r="E8" i="11"/>
  <c r="E7" i="2"/>
  <c r="F7" i="2"/>
  <c r="G7" i="2"/>
  <c r="H7" i="2"/>
  <c r="G56" i="6"/>
  <c r="H56" i="6"/>
  <c r="I56" i="6"/>
  <c r="J56" i="6"/>
  <c r="G4" i="6"/>
  <c r="H4" i="6"/>
  <c r="I4" i="6"/>
  <c r="J4" i="6"/>
  <c r="G6" i="2"/>
  <c r="H6" i="2"/>
  <c r="F6" i="2"/>
  <c r="E6" i="2"/>
  <c r="G56" i="5"/>
  <c r="H56" i="5"/>
  <c r="I56" i="5"/>
  <c r="J56" i="5"/>
  <c r="H5" i="2"/>
  <c r="H16" i="2" s="1"/>
  <c r="H17" i="2" s="1"/>
  <c r="C5" i="2"/>
  <c r="D29" i="4"/>
  <c r="D5" i="2" s="1"/>
  <c r="E29" i="4"/>
  <c r="E5" i="2" s="1"/>
  <c r="E16" i="2" s="1"/>
  <c r="E17" i="2" s="1"/>
  <c r="F29" i="4"/>
  <c r="F5" i="2" s="1"/>
  <c r="F16" i="2" s="1"/>
  <c r="F17" i="2" s="1"/>
  <c r="G29" i="4"/>
  <c r="G5" i="2" s="1"/>
  <c r="G16" i="2" s="1"/>
  <c r="G17" i="2" s="1"/>
  <c r="H29" i="4"/>
  <c r="C29" i="4"/>
  <c r="F4" i="4"/>
  <c r="G4" i="4"/>
  <c r="H4" i="4"/>
  <c r="E4" i="4"/>
  <c r="D4" i="4"/>
  <c r="D7" i="2" l="1"/>
  <c r="C7" i="2"/>
  <c r="D6" i="2"/>
  <c r="C6" i="2"/>
  <c r="C50" i="10"/>
  <c r="C11" i="9"/>
  <c r="C11" i="8"/>
  <c r="C29" i="7"/>
  <c r="C11" i="11"/>
  <c r="C11" i="12"/>
  <c r="F56" i="6"/>
  <c r="C56" i="6"/>
  <c r="F56" i="5"/>
  <c r="C56" i="5"/>
  <c r="B6" i="7"/>
  <c r="B7" i="7"/>
  <c r="B8" i="7"/>
  <c r="B9" i="7"/>
  <c r="B10" i="7"/>
  <c r="B11" i="7"/>
  <c r="B12" i="7"/>
  <c r="B13" i="7"/>
  <c r="B14" i="7"/>
  <c r="B15" i="7"/>
  <c r="B16" i="7"/>
  <c r="B17" i="7"/>
  <c r="B18" i="7"/>
  <c r="B19" i="7"/>
  <c r="B20" i="7"/>
  <c r="B21" i="7"/>
  <c r="E10" i="11"/>
  <c r="E9" i="11"/>
  <c r="E7" i="11"/>
  <c r="E6" i="11"/>
  <c r="E4" i="11"/>
  <c r="D4" i="11"/>
  <c r="C4" i="11"/>
  <c r="B3" i="11"/>
  <c r="C3" i="11" s="1"/>
  <c r="B2" i="11"/>
  <c r="B22" i="7"/>
  <c r="B23" i="7"/>
  <c r="B24" i="7"/>
  <c r="B25" i="7"/>
  <c r="B26" i="7"/>
  <c r="B27" i="7"/>
  <c r="B28" i="7"/>
  <c r="B23" i="4"/>
  <c r="B24" i="4"/>
  <c r="B20" i="4"/>
  <c r="E11" i="11" l="1"/>
  <c r="C9" i="2" s="1"/>
  <c r="B9" i="2"/>
  <c r="E10" i="12"/>
  <c r="E9" i="12"/>
  <c r="E8" i="12"/>
  <c r="E7" i="12"/>
  <c r="E6" i="12"/>
  <c r="E4" i="12"/>
  <c r="D4" i="12"/>
  <c r="C4" i="12"/>
  <c r="B3" i="12"/>
  <c r="B2" i="12"/>
  <c r="E11" i="12" l="1"/>
  <c r="C8" i="2" s="1"/>
  <c r="C3" i="12"/>
  <c r="B8" i="2"/>
  <c r="B44" i="1"/>
  <c r="B2" i="2"/>
  <c r="B2" i="3"/>
  <c r="B2" i="4"/>
  <c r="B2" i="5"/>
  <c r="B2" i="6"/>
  <c r="B2" i="7"/>
  <c r="B2" i="8"/>
  <c r="B2" i="9"/>
  <c r="B2" i="10"/>
  <c r="E49" i="10"/>
  <c r="E48" i="10"/>
  <c r="E47" i="10"/>
  <c r="E46" i="10"/>
  <c r="E45" i="10"/>
  <c r="E44" i="10"/>
  <c r="E43" i="10"/>
  <c r="E42" i="10"/>
  <c r="E41" i="10"/>
  <c r="E40" i="10"/>
  <c r="E39" i="10"/>
  <c r="E38" i="10"/>
  <c r="E37" i="10"/>
  <c r="E36" i="10"/>
  <c r="E35" i="10"/>
  <c r="E34" i="10"/>
  <c r="E33" i="10"/>
  <c r="E32" i="10"/>
  <c r="E31" i="10"/>
  <c r="E30" i="10"/>
  <c r="E29" i="10"/>
  <c r="E28" i="10"/>
  <c r="E27" i="10"/>
  <c r="E26" i="10"/>
  <c r="E25" i="10"/>
  <c r="E24" i="10"/>
  <c r="E23" i="10"/>
  <c r="E22" i="10"/>
  <c r="E21" i="10"/>
  <c r="E20" i="10"/>
  <c r="E19" i="10"/>
  <c r="E18" i="10"/>
  <c r="E17" i="10"/>
  <c r="E16" i="10"/>
  <c r="E15" i="10"/>
  <c r="E14" i="10"/>
  <c r="E13" i="10"/>
  <c r="E12" i="10"/>
  <c r="E11" i="10"/>
  <c r="E10" i="10"/>
  <c r="E9" i="10"/>
  <c r="E8" i="10"/>
  <c r="E7" i="10"/>
  <c r="E6" i="10"/>
  <c r="E4" i="10"/>
  <c r="D4" i="10"/>
  <c r="C4" i="10"/>
  <c r="B3" i="10"/>
  <c r="C3" i="10" s="1"/>
  <c r="E10" i="9"/>
  <c r="E9" i="9"/>
  <c r="E8" i="9"/>
  <c r="E7" i="9"/>
  <c r="E6" i="9"/>
  <c r="E4" i="9"/>
  <c r="D4" i="9"/>
  <c r="C4" i="9"/>
  <c r="B3" i="9"/>
  <c r="E10" i="8"/>
  <c r="E9" i="8"/>
  <c r="E8" i="8"/>
  <c r="E11" i="8" s="1"/>
  <c r="E7" i="8"/>
  <c r="E6" i="8"/>
  <c r="E4" i="8"/>
  <c r="D4" i="8"/>
  <c r="C4" i="8"/>
  <c r="B3" i="8"/>
  <c r="E28" i="7"/>
  <c r="E27" i="7"/>
  <c r="I27" i="3" s="1"/>
  <c r="E26" i="7"/>
  <c r="E25" i="7"/>
  <c r="E24" i="7"/>
  <c r="E23" i="7"/>
  <c r="I23" i="3" s="1"/>
  <c r="E22" i="7"/>
  <c r="E21" i="7"/>
  <c r="E20" i="7"/>
  <c r="E19" i="7"/>
  <c r="I19" i="3" s="1"/>
  <c r="E18" i="7"/>
  <c r="E17" i="7"/>
  <c r="E16" i="7"/>
  <c r="E15" i="7"/>
  <c r="I15" i="3" s="1"/>
  <c r="E14" i="7"/>
  <c r="E13" i="7"/>
  <c r="E12" i="7"/>
  <c r="E11" i="7"/>
  <c r="I11" i="3" s="1"/>
  <c r="E10" i="7"/>
  <c r="E9" i="7"/>
  <c r="E8" i="7"/>
  <c r="E7" i="7"/>
  <c r="I7" i="3" s="1"/>
  <c r="E6" i="7"/>
  <c r="E4" i="7"/>
  <c r="D4" i="7"/>
  <c r="C4" i="7"/>
  <c r="B3" i="7"/>
  <c r="C3" i="7" s="1"/>
  <c r="E55" i="6"/>
  <c r="E54" i="6"/>
  <c r="E53" i="6"/>
  <c r="E52" i="6"/>
  <c r="E51" i="6"/>
  <c r="E50" i="6"/>
  <c r="E49" i="6"/>
  <c r="E48" i="6"/>
  <c r="E47" i="6"/>
  <c r="E46" i="6"/>
  <c r="E45" i="6"/>
  <c r="E44" i="6"/>
  <c r="E43" i="6"/>
  <c r="E42" i="6"/>
  <c r="E41" i="6"/>
  <c r="E40" i="6"/>
  <c r="E39" i="6"/>
  <c r="E38" i="6"/>
  <c r="E37" i="6"/>
  <c r="E36" i="6"/>
  <c r="E35" i="6"/>
  <c r="E34" i="6"/>
  <c r="E33" i="6"/>
  <c r="E32" i="6"/>
  <c r="E31" i="6"/>
  <c r="E30" i="6"/>
  <c r="E29" i="6"/>
  <c r="E28" i="6"/>
  <c r="E27" i="6"/>
  <c r="E26" i="6"/>
  <c r="E25" i="6"/>
  <c r="E24" i="6"/>
  <c r="E23" i="6"/>
  <c r="E22" i="6"/>
  <c r="E21" i="6"/>
  <c r="E20" i="6"/>
  <c r="E19" i="6"/>
  <c r="E18" i="6"/>
  <c r="E17" i="6"/>
  <c r="E16" i="6"/>
  <c r="E15" i="6"/>
  <c r="E14" i="6"/>
  <c r="E13" i="6"/>
  <c r="E12" i="6"/>
  <c r="E11" i="6"/>
  <c r="E10" i="6"/>
  <c r="E9" i="6"/>
  <c r="E8" i="6"/>
  <c r="E7" i="6"/>
  <c r="E6" i="6"/>
  <c r="E56" i="6" s="1"/>
  <c r="K4" i="6"/>
  <c r="F4" i="6"/>
  <c r="E4" i="6"/>
  <c r="B3" i="6"/>
  <c r="C3" i="6" s="1"/>
  <c r="E55" i="5"/>
  <c r="E54" i="5"/>
  <c r="E53" i="5"/>
  <c r="E52" i="5"/>
  <c r="E51" i="5"/>
  <c r="E50" i="5"/>
  <c r="E49" i="5"/>
  <c r="E48" i="5"/>
  <c r="E47" i="5"/>
  <c r="E46" i="5"/>
  <c r="E45" i="5"/>
  <c r="E44" i="5"/>
  <c r="E43" i="5"/>
  <c r="E42" i="5"/>
  <c r="E41" i="5"/>
  <c r="E40" i="5"/>
  <c r="E39" i="5"/>
  <c r="E38" i="5"/>
  <c r="E37" i="5"/>
  <c r="E36" i="5"/>
  <c r="E35" i="5"/>
  <c r="E34" i="5"/>
  <c r="E33" i="5"/>
  <c r="E32" i="5"/>
  <c r="E31" i="5"/>
  <c r="E30" i="5"/>
  <c r="E29" i="5"/>
  <c r="E28" i="5"/>
  <c r="E27" i="5"/>
  <c r="E26" i="5"/>
  <c r="E25" i="5"/>
  <c r="E24" i="5"/>
  <c r="E23" i="5"/>
  <c r="E22" i="5"/>
  <c r="E21" i="5"/>
  <c r="E20" i="5"/>
  <c r="E19" i="5"/>
  <c r="E18" i="5"/>
  <c r="E17" i="5"/>
  <c r="E16" i="5"/>
  <c r="E15" i="5"/>
  <c r="E14" i="5"/>
  <c r="E13" i="5"/>
  <c r="E12" i="5"/>
  <c r="E11" i="5"/>
  <c r="E10" i="5"/>
  <c r="E9" i="5"/>
  <c r="E8" i="5"/>
  <c r="E7" i="5"/>
  <c r="E6" i="5"/>
  <c r="E56" i="5" s="1"/>
  <c r="B3" i="5"/>
  <c r="C3" i="5" s="1"/>
  <c r="B28" i="4"/>
  <c r="B27" i="4"/>
  <c r="B26" i="4"/>
  <c r="B25" i="4"/>
  <c r="B22" i="4"/>
  <c r="B21" i="4"/>
  <c r="B19" i="4"/>
  <c r="B18" i="4"/>
  <c r="B17" i="4"/>
  <c r="B16" i="4"/>
  <c r="B15" i="4"/>
  <c r="B14" i="4"/>
  <c r="B13" i="4"/>
  <c r="B12" i="4"/>
  <c r="B11" i="4"/>
  <c r="B10" i="4"/>
  <c r="B9" i="4"/>
  <c r="B8" i="4"/>
  <c r="B7" i="4"/>
  <c r="B6" i="4"/>
  <c r="I4" i="4"/>
  <c r="C4" i="4"/>
  <c r="B3" i="4"/>
  <c r="C3" i="4" s="1"/>
  <c r="C15" i="2"/>
  <c r="B15" i="2"/>
  <c r="C14" i="2"/>
  <c r="B14" i="2"/>
  <c r="B3" i="2"/>
  <c r="C3" i="2" s="1"/>
  <c r="I28" i="3"/>
  <c r="H28" i="3"/>
  <c r="G28" i="3"/>
  <c r="E28" i="3"/>
  <c r="D28" i="3"/>
  <c r="H27" i="3"/>
  <c r="G27" i="3"/>
  <c r="E27" i="3"/>
  <c r="D27" i="3"/>
  <c r="I26" i="3"/>
  <c r="H26" i="3"/>
  <c r="G26" i="3"/>
  <c r="E26" i="3"/>
  <c r="D26" i="3"/>
  <c r="I25" i="3"/>
  <c r="H25" i="3"/>
  <c r="G25" i="3"/>
  <c r="E25" i="3"/>
  <c r="D25" i="3"/>
  <c r="I24" i="3"/>
  <c r="H24" i="3"/>
  <c r="G24" i="3"/>
  <c r="E24" i="3"/>
  <c r="D24" i="3"/>
  <c r="H23" i="3"/>
  <c r="G23" i="3"/>
  <c r="E23" i="3"/>
  <c r="D23" i="3"/>
  <c r="I22" i="3"/>
  <c r="H22" i="3"/>
  <c r="G22" i="3"/>
  <c r="E22" i="3"/>
  <c r="D22" i="3"/>
  <c r="I21" i="3"/>
  <c r="H21" i="3"/>
  <c r="G21" i="3"/>
  <c r="E21" i="3"/>
  <c r="D21" i="3"/>
  <c r="I20" i="3"/>
  <c r="H20" i="3"/>
  <c r="G20" i="3"/>
  <c r="E20" i="3"/>
  <c r="D20" i="3"/>
  <c r="H19" i="3"/>
  <c r="G19" i="3"/>
  <c r="E19" i="3"/>
  <c r="D19" i="3"/>
  <c r="I18" i="3"/>
  <c r="H18" i="3"/>
  <c r="G18" i="3"/>
  <c r="E18" i="3"/>
  <c r="D18" i="3"/>
  <c r="I17" i="3"/>
  <c r="H17" i="3"/>
  <c r="G17" i="3"/>
  <c r="E17" i="3"/>
  <c r="D17" i="3"/>
  <c r="I16" i="3"/>
  <c r="H16" i="3"/>
  <c r="G16" i="3"/>
  <c r="E16" i="3"/>
  <c r="D16" i="3"/>
  <c r="H15" i="3"/>
  <c r="G15" i="3"/>
  <c r="E15" i="3"/>
  <c r="D15" i="3"/>
  <c r="I14" i="3"/>
  <c r="H14" i="3"/>
  <c r="G14" i="3"/>
  <c r="E14" i="3"/>
  <c r="D14" i="3"/>
  <c r="I13" i="3"/>
  <c r="H13" i="3"/>
  <c r="G13" i="3"/>
  <c r="E13" i="3"/>
  <c r="D13" i="3"/>
  <c r="I12" i="3"/>
  <c r="H12" i="3"/>
  <c r="G12" i="3"/>
  <c r="E12" i="3"/>
  <c r="D12" i="3"/>
  <c r="H11" i="3"/>
  <c r="G11" i="3"/>
  <c r="E11" i="3"/>
  <c r="D11" i="3"/>
  <c r="I10" i="3"/>
  <c r="H10" i="3"/>
  <c r="G10" i="3"/>
  <c r="E10" i="3"/>
  <c r="D10" i="3"/>
  <c r="I9" i="3"/>
  <c r="H9" i="3"/>
  <c r="G9" i="3"/>
  <c r="E9" i="3"/>
  <c r="D9" i="3"/>
  <c r="I8" i="3"/>
  <c r="H8" i="3"/>
  <c r="G8" i="3"/>
  <c r="E8" i="3"/>
  <c r="D8" i="3"/>
  <c r="H7" i="3"/>
  <c r="G7" i="3"/>
  <c r="E7" i="3"/>
  <c r="D7" i="3"/>
  <c r="H6" i="3"/>
  <c r="G6" i="3"/>
  <c r="E6" i="3"/>
  <c r="D6" i="3"/>
  <c r="E4" i="3"/>
  <c r="D4" i="3"/>
  <c r="B3" i="3"/>
  <c r="E50" i="10" l="1"/>
  <c r="C13" i="2" s="1"/>
  <c r="D29" i="3"/>
  <c r="E29" i="3"/>
  <c r="I6" i="3"/>
  <c r="I29" i="3" s="1"/>
  <c r="E29" i="7"/>
  <c r="C10" i="2" s="1"/>
  <c r="E11" i="9"/>
  <c r="C11" i="2" s="1"/>
  <c r="G29" i="3"/>
  <c r="C3" i="9"/>
  <c r="B11" i="2"/>
  <c r="C3" i="8"/>
  <c r="B5" i="2" l="1"/>
  <c r="B6" i="2"/>
  <c r="B7" i="2"/>
  <c r="B10" i="2"/>
  <c r="B13" i="2"/>
  <c r="D16" i="2" l="1"/>
  <c r="D17" i="2" s="1"/>
  <c r="C16" i="2" l="1"/>
  <c r="C17" i="2" s="1"/>
</calcChain>
</file>

<file path=xl/sharedStrings.xml><?xml version="1.0" encoding="utf-8"?>
<sst xmlns="http://schemas.openxmlformats.org/spreadsheetml/2006/main" count="315" uniqueCount="111">
  <si>
    <t>1. Pricing Form Legend</t>
  </si>
  <si>
    <t>All black cells required.</t>
  </si>
  <si>
    <t>All yellow cells optional.</t>
  </si>
  <si>
    <t>All other cells are locked.</t>
  </si>
  <si>
    <t>2. Enter Basic Vendor Information</t>
  </si>
  <si>
    <t>Enter Vendor Name to the right:</t>
  </si>
  <si>
    <t>Vendor Name</t>
  </si>
  <si>
    <t>Perpetual / Subscription-based License?</t>
  </si>
  <si>
    <t>Comments</t>
  </si>
  <si>
    <t>4. Complete the following Pricing Tabs</t>
  </si>
  <si>
    <t>Tab Name</t>
  </si>
  <si>
    <t>Instructions</t>
  </si>
  <si>
    <t>Proposal Summary</t>
  </si>
  <si>
    <t>No data entry is required in the Proposal Summary.  Comments are optional for each Cost Category.</t>
  </si>
  <si>
    <t>Module Summary</t>
  </si>
  <si>
    <t>Please add any additional modules proposed below those requested.</t>
  </si>
  <si>
    <t>Application Software</t>
  </si>
  <si>
    <t>Please complete One-Time and On-Going Annual Application Software Costs, indicating any additional info or 'No Bid' in the Comments column.  Additional proposed modules can be added in the 'Module Summary' Tab.</t>
  </si>
  <si>
    <t>Other Software</t>
  </si>
  <si>
    <t>Please add any Other Software proposed including the Required Quantity, Unit Price, and related On-Going Annual Cost, if applicable.</t>
  </si>
  <si>
    <t>Implementation Services</t>
  </si>
  <si>
    <t>Please complete the Estimated Hours and Hourly Rate for Implementation Services, indicating any additional info or 'No Bid' in the Comments column.  Additional proposed modules can be added in the 'Module Summary' Tab.</t>
  </si>
  <si>
    <t>Data Conversion Services</t>
  </si>
  <si>
    <t>Please complete the Conversion Code, Estimated Hours, and Hourly Rate to perform the following Data Conversion Services.</t>
  </si>
  <si>
    <t>Interfaces</t>
  </si>
  <si>
    <t>Please complete the Estimated Hours, Hourly Rate, and On-Going Annual Cost, if applicable, to develop the following Interfaces, indicating any additional info or 'No Bid' in the Comments column.</t>
  </si>
  <si>
    <t>Form Services</t>
  </si>
  <si>
    <t>Please complete the Estimated Hours and Hourly Rate to perform the following Form Services.</t>
  </si>
  <si>
    <t>Modifications</t>
  </si>
  <si>
    <t>Please add the Estimated Hours, Hourly Rate, and On-Going Annual Cost, if applicable, to perform any required/optional Modifications.   The related Module and Spec # should be noted.</t>
  </si>
  <si>
    <t>Other Implementation Services</t>
  </si>
  <si>
    <t>Please add any Other Implementation Services proposed including the Estimated Hours and Hourly Rate.</t>
  </si>
  <si>
    <t>5. Enter Any Misc Costs and/or Discounts</t>
  </si>
  <si>
    <t>Other Core Module Costs/Discounts</t>
  </si>
  <si>
    <t>Other Costs</t>
  </si>
  <si>
    <r>
      <rPr>
        <b/>
        <u/>
        <sz val="11"/>
        <color theme="1"/>
        <rFont val="Calibri"/>
        <family val="2"/>
        <scheme val="minor"/>
      </rPr>
      <t>One-Time</t>
    </r>
    <r>
      <rPr>
        <b/>
        <sz val="11"/>
        <color theme="1"/>
        <rFont val="Calibri"/>
        <family val="2"/>
        <scheme val="minor"/>
      </rPr>
      <t xml:space="preserve"> </t>
    </r>
    <r>
      <rPr>
        <sz val="11"/>
        <color theme="1"/>
        <rFont val="Calibri"/>
        <family val="2"/>
        <scheme val="minor"/>
      </rPr>
      <t>VAT</t>
    </r>
  </si>
  <si>
    <r>
      <rPr>
        <b/>
        <u/>
        <sz val="11"/>
        <color theme="1"/>
        <rFont val="Calibri"/>
        <family val="2"/>
        <scheme val="minor"/>
      </rPr>
      <t>On-Going Annual</t>
    </r>
    <r>
      <rPr>
        <b/>
        <sz val="11"/>
        <color theme="1"/>
        <rFont val="Calibri"/>
        <family val="2"/>
        <scheme val="minor"/>
      </rPr>
      <t xml:space="preserve"> </t>
    </r>
    <r>
      <rPr>
        <sz val="11"/>
        <color theme="1"/>
        <rFont val="Calibri"/>
        <family val="2"/>
        <scheme val="minor"/>
      </rPr>
      <t>VAT</t>
    </r>
  </si>
  <si>
    <t>Discount (if applicable)</t>
  </si>
  <si>
    <t>Other Expanded Modules Costs/Discounts</t>
  </si>
  <si>
    <r>
      <rPr>
        <b/>
        <u/>
        <sz val="11"/>
        <color theme="1"/>
        <rFont val="Calibri"/>
        <family val="2"/>
        <scheme val="minor"/>
      </rPr>
      <t>One-Time</t>
    </r>
    <r>
      <rPr>
        <sz val="11"/>
        <color theme="1"/>
        <rFont val="Calibri"/>
        <family val="2"/>
        <scheme val="minor"/>
      </rPr>
      <t xml:space="preserve"> VAT</t>
    </r>
  </si>
  <si>
    <t>On-Going VAT</t>
  </si>
  <si>
    <t>6. Finalize Forms for Printing and Submission</t>
  </si>
  <si>
    <t>Additional rows are provided in each worksheet to accommodate additional proposed software and services.  Vendors are encouraged to "hide" unused extra rows in each worksheet before submission.</t>
  </si>
  <si>
    <t>Show Required/Optional Fields</t>
  </si>
  <si>
    <t>Cost Category</t>
  </si>
  <si>
    <t>One-Time
Cost</t>
  </si>
  <si>
    <t>N/A</t>
  </si>
  <si>
    <t>Value Added Tax</t>
  </si>
  <si>
    <t>Grand Total</t>
  </si>
  <si>
    <t>Estimated
Hours</t>
  </si>
  <si>
    <t>Hourly
Rate</t>
  </si>
  <si>
    <t>Extended
Cost</t>
  </si>
  <si>
    <t>Accounts Payable</t>
  </si>
  <si>
    <t>Accounts Receivable</t>
  </si>
  <si>
    <t>Planning and Budgeting</t>
  </si>
  <si>
    <t>General Ledger</t>
  </si>
  <si>
    <t>Bank Reconciliation</t>
  </si>
  <si>
    <t>Cash Management</t>
  </si>
  <si>
    <t>Fixed Assets</t>
  </si>
  <si>
    <t>Grant and Project Accounting</t>
  </si>
  <si>
    <t>Purchasing</t>
  </si>
  <si>
    <t>Contract Management</t>
  </si>
  <si>
    <t>Personnel Management</t>
  </si>
  <si>
    <t>Payroll Management</t>
  </si>
  <si>
    <t>Leave Management</t>
  </si>
  <si>
    <t>Training Management</t>
  </si>
  <si>
    <t>Performance Management</t>
  </si>
  <si>
    <t>Other Module 8</t>
  </si>
  <si>
    <t>Other Module 9</t>
  </si>
  <si>
    <t>Other Module 10</t>
  </si>
  <si>
    <t>Hide Required/Optional Fields</t>
  </si>
  <si>
    <t>Software Name</t>
  </si>
  <si>
    <t>Required
Quantity</t>
  </si>
  <si>
    <t>Unit
Price</t>
  </si>
  <si>
    <t xml:space="preserve"> </t>
  </si>
  <si>
    <t>Report development</t>
  </si>
  <si>
    <t>Change management</t>
  </si>
  <si>
    <t>System documentation and Testing</t>
  </si>
  <si>
    <t xml:space="preserve">Process re-engineering assistance </t>
  </si>
  <si>
    <t>Data Migration</t>
  </si>
  <si>
    <t>Please complete the Estimated Hours and Hourly Rate for Data Migration services, indicating any additional info or 'No Bid' in the Comments column.</t>
  </si>
  <si>
    <t xml:space="preserve">Master data Preparation </t>
  </si>
  <si>
    <t>Please complete the Estimated Hours and Hourly Rate for Master data Preparation services, indicating any additional info or 'No Bid' in the Comments column.</t>
  </si>
  <si>
    <t>Overtime Management</t>
  </si>
  <si>
    <t>Mobility</t>
  </si>
  <si>
    <t>HR Self-service</t>
  </si>
  <si>
    <t>Organisational Management</t>
  </si>
  <si>
    <t>Inventory Management</t>
  </si>
  <si>
    <t>Project management</t>
  </si>
  <si>
    <t>Discount (if applicable) in ZAR</t>
  </si>
  <si>
    <t xml:space="preserve">Knowledge transfer to WCPP staff </t>
  </si>
  <si>
    <t>On-premise solution is strongly considered.  Please indicate if the proposed solution reflected in this pricing form is on-premise.  Please complete Addendum D for pricing proposal.
Additionally, please note if a perpetual license or subscription-based license is proposed.</t>
  </si>
  <si>
    <t>3. Enter On-premise/Licensing Model for Proposed Solution</t>
  </si>
  <si>
    <t xml:space="preserve">Train-the-Trainer Training </t>
  </si>
  <si>
    <t>On-Going
Annual Cost
(Year 1)</t>
  </si>
  <si>
    <t>On-Going    
Annual Cost
(Year 1)</t>
  </si>
  <si>
    <t>Description</t>
  </si>
  <si>
    <t>Masterdata Preparation</t>
  </si>
  <si>
    <t>Train-the-Trainer Training</t>
  </si>
  <si>
    <t>End-User Training</t>
  </si>
  <si>
    <t>On-Going    
Annual Cost
Year 2</t>
  </si>
  <si>
    <t>On-Going    
Annual Cost
Year 3</t>
  </si>
  <si>
    <t>On-Going    
Annual Cost
Year 4</t>
  </si>
  <si>
    <t>On-Going    
Annual Cost
Year 5</t>
  </si>
  <si>
    <t xml:space="preserve">End-User Training </t>
  </si>
  <si>
    <t xml:space="preserve">Please complete the Estimated Hours and Hourly Rate for Train-the-Trainer Training, indicating any additional info or 'No Bid' in the Comments column.  </t>
  </si>
  <si>
    <t xml:space="preserve">Please complete the Estimated Hours and Hourly Rate for Optional End-User Training, indicating any additional info or 'No Bid' in the Comments column.  </t>
  </si>
  <si>
    <t>On-Going
Annual Cost
Year 2</t>
  </si>
  <si>
    <t>On-Going
Annual Cost
Year 3</t>
  </si>
  <si>
    <t>On-Going
Annual Cost
Year 4</t>
  </si>
  <si>
    <t>On-Going
Annual Cost
Year 5</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</si>
</sst>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 &quot;R&quot;\ * #,##0.00_ ;_ &quot;R&quot;\ * \-#,##0.00_ ;_ &quot;R&quot;\ * &quot;-&quot;??_ ;_ @_ "/>
    <numFmt numFmtId="43" formatCode="_ * #,##0.00_ ;_ * \-#,##0.00_ ;_ * &quot;-&quot;??_ ;_ @_ "/>
    <numFmt numFmtId="164" formatCode="_ [$R-1C09]\ * #,##0.00_ ;_ [$R-1C09]\ * \-#,##0.00_ ;_ [$R-1C09]\ * &quot;-&quot;??_ ;_ @_ "/>
    <numFmt numFmtId="165" formatCode="&quot;$&quot;#,##0"/>
    <numFmt numFmtId="166" formatCode="&quot;$&quot;#,##0.00"/>
    <numFmt numFmtId="167" formatCode="_ [$R-1C09]\ * #,##0_ ;_ [$R-1C09]\ * \-#,##0_ ;_ [$R-1C09]\ * &quot;-&quot;??_ ;_ @_ "/>
    <numFmt numFmtId="168" formatCode="&quot;R&quot;\ #,##0.00"/>
  </numFmts>
  <fonts count="18"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name val="Calibri"/>
      <family val="2"/>
      <scheme val="minor"/>
    </font>
    <font>
      <b/>
      <sz val="16"/>
      <color theme="0"/>
      <name val="Calibri"/>
      <family val="2"/>
      <scheme val="minor"/>
    </font>
    <font>
      <b/>
      <sz val="14"/>
      <color theme="0"/>
      <name val="Calibri"/>
      <family val="2"/>
      <scheme val="minor"/>
    </font>
    <font>
      <b/>
      <sz val="14"/>
      <name val="Calibri"/>
      <family val="2"/>
      <scheme val="minor"/>
    </font>
    <font>
      <sz val="9"/>
      <color theme="1"/>
      <name val="Calibri"/>
      <family val="2"/>
      <scheme val="minor"/>
    </font>
    <font>
      <b/>
      <sz val="11"/>
      <name val="Calibri"/>
      <family val="2"/>
      <scheme val="minor"/>
    </font>
    <font>
      <b/>
      <u/>
      <sz val="11"/>
      <color theme="1"/>
      <name val="Calibri"/>
      <family val="2"/>
      <scheme val="minor"/>
    </font>
    <font>
      <i/>
      <sz val="11"/>
      <color theme="1"/>
      <name val="Calibri"/>
      <family val="2"/>
      <scheme val="minor"/>
    </font>
    <font>
      <sz val="12"/>
      <color theme="1"/>
      <name val="Calibri"/>
      <family val="2"/>
      <scheme val="minor"/>
    </font>
    <font>
      <b/>
      <i/>
      <sz val="11"/>
      <color theme="0"/>
      <name val="Calibri"/>
      <family val="2"/>
      <scheme val="minor"/>
    </font>
    <font>
      <b/>
      <sz val="10"/>
      <color rgb="FF00539B"/>
      <name val="Calibri"/>
      <family val="2"/>
      <scheme val="minor"/>
    </font>
    <font>
      <b/>
      <sz val="10"/>
      <color rgb="FFBF311A"/>
      <name val="Calibri"/>
      <family val="2"/>
      <scheme val="minor"/>
    </font>
    <font>
      <b/>
      <sz val="10"/>
      <color rgb="FF754200"/>
      <name val="Calibri"/>
      <family val="2"/>
      <scheme val="minor"/>
    </font>
    <font>
      <b/>
      <sz val="10"/>
      <color rgb="FFE58E1A"/>
      <name val="Calibri"/>
      <family val="2"/>
      <scheme val="minor"/>
    </font>
  </fonts>
  <fills count="14">
    <fill>
      <patternFill patternType="none"/>
    </fill>
    <fill>
      <patternFill patternType="gray125"/>
    </fill>
    <fill>
      <patternFill patternType="solid">
        <fgColor rgb="FF807F83"/>
        <bgColor indexed="64"/>
      </patternFill>
    </fill>
    <fill>
      <patternFill patternType="solid">
        <fgColor rgb="FF00539B"/>
        <bgColor indexed="64"/>
      </patternFill>
    </fill>
    <fill>
      <patternFill patternType="solid">
        <fgColor theme="1"/>
        <bgColor indexed="64"/>
      </patternFill>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
      <patternFill patternType="solid">
        <fgColor rgb="FF56A0D3"/>
        <bgColor indexed="64"/>
      </patternFill>
    </fill>
    <fill>
      <patternFill patternType="solid">
        <fgColor rgb="FF949B50"/>
        <bgColor indexed="64"/>
      </patternFill>
    </fill>
    <fill>
      <patternFill patternType="solid">
        <fgColor theme="0" tint="-0.14999847407452621"/>
        <bgColor indexed="64"/>
      </patternFill>
    </fill>
    <fill>
      <patternFill patternType="solid">
        <fgColor rgb="FFBF311A"/>
        <bgColor indexed="64"/>
      </patternFill>
    </fill>
    <fill>
      <patternFill patternType="solid">
        <fgColor rgb="FF754200"/>
        <bgColor indexed="64"/>
      </patternFill>
    </fill>
    <fill>
      <patternFill patternType="solid">
        <fgColor rgb="FFE58E1A"/>
        <bgColor indexed="64"/>
      </patternFill>
    </fill>
  </fills>
  <borders count="64">
    <border>
      <left/>
      <right/>
      <top/>
      <bottom/>
      <diagonal/>
    </border>
    <border>
      <left style="thick">
        <color rgb="FF807F83"/>
      </left>
      <right style="thick">
        <color rgb="FF807F83"/>
      </right>
      <top style="thick">
        <color rgb="FF807F83"/>
      </top>
      <bottom style="thick">
        <color rgb="FF807F83"/>
      </bottom>
      <diagonal/>
    </border>
    <border>
      <left style="thick">
        <color rgb="FF807F83"/>
      </left>
      <right/>
      <top style="thick">
        <color rgb="FF807F83"/>
      </top>
      <bottom style="thick">
        <color rgb="FF807F83"/>
      </bottom>
      <diagonal/>
    </border>
    <border>
      <left/>
      <right/>
      <top style="thick">
        <color rgb="FF807F83"/>
      </top>
      <bottom style="thick">
        <color rgb="FF807F83"/>
      </bottom>
      <diagonal/>
    </border>
    <border>
      <left/>
      <right style="thick">
        <color rgb="FF807F83"/>
      </right>
      <top style="thick">
        <color rgb="FF807F83"/>
      </top>
      <bottom style="thick">
        <color rgb="FF807F83"/>
      </bottom>
      <diagonal/>
    </border>
    <border>
      <left style="thick">
        <color rgb="FF807F83"/>
      </left>
      <right/>
      <top style="thick">
        <color rgb="FF807F83"/>
      </top>
      <bottom/>
      <diagonal/>
    </border>
    <border>
      <left/>
      <right/>
      <top style="thick">
        <color rgb="FF807F83"/>
      </top>
      <bottom/>
      <diagonal/>
    </border>
    <border>
      <left style="thick">
        <color rgb="FF807F83"/>
      </left>
      <right/>
      <top/>
      <bottom style="thick">
        <color rgb="FF807F83"/>
      </bottom>
      <diagonal/>
    </border>
    <border>
      <left/>
      <right/>
      <top/>
      <bottom style="thick">
        <color rgb="FF807F83"/>
      </bottom>
      <diagonal/>
    </border>
    <border>
      <left style="medium">
        <color rgb="FF00539B"/>
      </left>
      <right/>
      <top style="medium">
        <color rgb="FF00539B"/>
      </top>
      <bottom style="thin">
        <color theme="0"/>
      </bottom>
      <diagonal/>
    </border>
    <border>
      <left/>
      <right/>
      <top style="medium">
        <color rgb="FF00539B"/>
      </top>
      <bottom style="thin">
        <color theme="0"/>
      </bottom>
      <diagonal/>
    </border>
    <border>
      <left/>
      <right style="medium">
        <color rgb="FF00539B"/>
      </right>
      <top style="medium">
        <color rgb="FF00539B"/>
      </top>
      <bottom style="thin">
        <color theme="0"/>
      </bottom>
      <diagonal/>
    </border>
    <border>
      <left style="medium">
        <color rgb="FF00539B"/>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medium">
        <color rgb="FF00539B"/>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medium">
        <color rgb="FF00539B"/>
      </right>
      <top style="thin">
        <color theme="0"/>
      </top>
      <bottom style="thin">
        <color theme="0"/>
      </bottom>
      <diagonal/>
    </border>
    <border>
      <left style="medium">
        <color rgb="FF00539B"/>
      </left>
      <right/>
      <top style="thin">
        <color theme="0"/>
      </top>
      <bottom style="thin">
        <color theme="0"/>
      </bottom>
      <diagonal/>
    </border>
    <border>
      <left style="medium">
        <color rgb="FF00539B"/>
      </left>
      <right style="thin">
        <color theme="0"/>
      </right>
      <top style="thin">
        <color theme="0"/>
      </top>
      <bottom style="medium">
        <color rgb="FF00539B"/>
      </bottom>
      <diagonal/>
    </border>
    <border>
      <left style="thin">
        <color theme="0"/>
      </left>
      <right style="thin">
        <color theme="0"/>
      </right>
      <top style="thin">
        <color theme="0"/>
      </top>
      <bottom style="medium">
        <color rgb="FF00539B"/>
      </bottom>
      <diagonal/>
    </border>
    <border>
      <left style="thin">
        <color theme="0"/>
      </left>
      <right style="medium">
        <color rgb="FF00539B"/>
      </right>
      <top style="thin">
        <color theme="0"/>
      </top>
      <bottom style="medium">
        <color rgb="FF00539B"/>
      </bottom>
      <diagonal/>
    </border>
    <border>
      <left style="medium">
        <color rgb="FF807F83"/>
      </left>
      <right style="thin">
        <color theme="0"/>
      </right>
      <top style="thin">
        <color theme="0"/>
      </top>
      <bottom style="thin">
        <color theme="0"/>
      </bottom>
      <diagonal/>
    </border>
    <border>
      <left style="thin">
        <color theme="0"/>
      </left>
      <right style="medium">
        <color rgb="FF807F83"/>
      </right>
      <top style="thin">
        <color theme="0"/>
      </top>
      <bottom style="thin">
        <color theme="0"/>
      </bottom>
      <diagonal/>
    </border>
    <border>
      <left/>
      <right style="thin">
        <color theme="0"/>
      </right>
      <top style="thin">
        <color theme="0"/>
      </top>
      <bottom style="thin">
        <color theme="0"/>
      </bottom>
      <diagonal/>
    </border>
    <border>
      <left style="medium">
        <color rgb="FFBF311A"/>
      </left>
      <right style="thin">
        <color theme="0"/>
      </right>
      <top style="medium">
        <color rgb="FFBF311A"/>
      </top>
      <bottom style="thin">
        <color theme="0"/>
      </bottom>
      <diagonal/>
    </border>
    <border>
      <left style="thin">
        <color theme="0"/>
      </left>
      <right style="thin">
        <color theme="0"/>
      </right>
      <top style="medium">
        <color rgb="FFBF311A"/>
      </top>
      <bottom style="thin">
        <color theme="0"/>
      </bottom>
      <diagonal/>
    </border>
    <border>
      <left style="thin">
        <color theme="0"/>
      </left>
      <right style="medium">
        <color rgb="FFBF311A"/>
      </right>
      <top style="medium">
        <color rgb="FFBF311A"/>
      </top>
      <bottom style="thin">
        <color theme="0"/>
      </bottom>
      <diagonal/>
    </border>
    <border>
      <left style="medium">
        <color rgb="FFBF311A"/>
      </left>
      <right/>
      <top style="thin">
        <color theme="0"/>
      </top>
      <bottom style="thin">
        <color theme="0"/>
      </bottom>
      <diagonal/>
    </border>
    <border>
      <left/>
      <right style="medium">
        <color rgb="FFBF311A"/>
      </right>
      <top style="thin">
        <color theme="0"/>
      </top>
      <bottom style="thin">
        <color theme="0"/>
      </bottom>
      <diagonal/>
    </border>
    <border>
      <left style="medium">
        <color rgb="FFBF311A"/>
      </left>
      <right style="thin">
        <color theme="0"/>
      </right>
      <top style="thin">
        <color theme="0"/>
      </top>
      <bottom style="thin">
        <color theme="0"/>
      </bottom>
      <diagonal/>
    </border>
    <border>
      <left style="thin">
        <color theme="0"/>
      </left>
      <right style="medium">
        <color rgb="FFBF311A"/>
      </right>
      <top style="thin">
        <color theme="0"/>
      </top>
      <bottom style="thin">
        <color theme="0"/>
      </bottom>
      <diagonal/>
    </border>
    <border>
      <left style="medium">
        <color rgb="FFBF311A"/>
      </left>
      <right style="thin">
        <color theme="0"/>
      </right>
      <top style="thin">
        <color theme="0"/>
      </top>
      <bottom style="medium">
        <color rgb="FFBF311A"/>
      </bottom>
      <diagonal/>
    </border>
    <border>
      <left style="thin">
        <color theme="0"/>
      </left>
      <right style="thin">
        <color theme="0"/>
      </right>
      <top style="thin">
        <color theme="0"/>
      </top>
      <bottom style="medium">
        <color rgb="FFBF311A"/>
      </bottom>
      <diagonal/>
    </border>
    <border>
      <left style="thin">
        <color theme="0"/>
      </left>
      <right style="medium">
        <color rgb="FFBF311A"/>
      </right>
      <top style="thin">
        <color theme="0"/>
      </top>
      <bottom style="medium">
        <color rgb="FFBF311A"/>
      </bottom>
      <diagonal/>
    </border>
    <border>
      <left style="medium">
        <color rgb="FF00539B"/>
      </left>
      <right style="thin">
        <color theme="0"/>
      </right>
      <top style="medium">
        <color rgb="FF00539B"/>
      </top>
      <bottom style="thin">
        <color theme="0"/>
      </bottom>
      <diagonal/>
    </border>
    <border>
      <left/>
      <right style="thin">
        <color theme="0"/>
      </right>
      <top style="medium">
        <color rgb="FF00539B"/>
      </top>
      <bottom style="thin">
        <color theme="0"/>
      </bottom>
      <diagonal/>
    </border>
    <border>
      <left style="thin">
        <color theme="0"/>
      </left>
      <right style="thin">
        <color theme="0"/>
      </right>
      <top style="medium">
        <color rgb="FF00539B"/>
      </top>
      <bottom style="thin">
        <color theme="0"/>
      </bottom>
      <diagonal/>
    </border>
    <border>
      <left style="thin">
        <color theme="0"/>
      </left>
      <right style="medium">
        <color rgb="FF00539B"/>
      </right>
      <top style="medium">
        <color rgb="FF00539B"/>
      </top>
      <bottom style="thin">
        <color theme="0"/>
      </bottom>
      <diagonal/>
    </border>
    <border>
      <left style="medium">
        <color rgb="FF754200"/>
      </left>
      <right style="thin">
        <color theme="0"/>
      </right>
      <top style="medium">
        <color rgb="FF754200"/>
      </top>
      <bottom style="thin">
        <color theme="0"/>
      </bottom>
      <diagonal/>
    </border>
    <border>
      <left style="thin">
        <color theme="0"/>
      </left>
      <right style="thin">
        <color theme="0"/>
      </right>
      <top style="medium">
        <color rgb="FF754200"/>
      </top>
      <bottom style="thin">
        <color theme="0"/>
      </bottom>
      <diagonal/>
    </border>
    <border>
      <left style="thin">
        <color theme="0"/>
      </left>
      <right/>
      <top style="medium">
        <color rgb="FF754200"/>
      </top>
      <bottom style="thin">
        <color theme="0"/>
      </bottom>
      <diagonal/>
    </border>
    <border>
      <left style="thin">
        <color theme="0"/>
      </left>
      <right style="medium">
        <color rgb="FF754200"/>
      </right>
      <top style="medium">
        <color rgb="FF754200"/>
      </top>
      <bottom style="thin">
        <color theme="0"/>
      </bottom>
      <diagonal/>
    </border>
    <border>
      <left style="medium">
        <color rgb="FF754200"/>
      </left>
      <right/>
      <top style="thin">
        <color theme="0"/>
      </top>
      <bottom style="thin">
        <color theme="0"/>
      </bottom>
      <diagonal/>
    </border>
    <border>
      <left/>
      <right style="medium">
        <color rgb="FF754200"/>
      </right>
      <top style="thin">
        <color theme="0"/>
      </top>
      <bottom style="thin">
        <color theme="0"/>
      </bottom>
      <diagonal/>
    </border>
    <border>
      <left style="medium">
        <color rgb="FF754200"/>
      </left>
      <right style="thin">
        <color theme="0"/>
      </right>
      <top style="thin">
        <color theme="0"/>
      </top>
      <bottom style="thin">
        <color theme="0"/>
      </bottom>
      <diagonal/>
    </border>
    <border>
      <left style="thin">
        <color theme="0"/>
      </left>
      <right style="medium">
        <color rgb="FF754200"/>
      </right>
      <top style="thin">
        <color theme="0"/>
      </top>
      <bottom style="thin">
        <color theme="0"/>
      </bottom>
      <diagonal/>
    </border>
    <border>
      <left style="medium">
        <color rgb="FF754200"/>
      </left>
      <right style="thin">
        <color theme="0"/>
      </right>
      <top style="thin">
        <color theme="0"/>
      </top>
      <bottom style="medium">
        <color rgb="FF754200"/>
      </bottom>
      <diagonal/>
    </border>
    <border>
      <left style="thin">
        <color theme="0"/>
      </left>
      <right style="thin">
        <color theme="0"/>
      </right>
      <top style="thin">
        <color theme="0"/>
      </top>
      <bottom style="medium">
        <color rgb="FF754200"/>
      </bottom>
      <diagonal/>
    </border>
    <border>
      <left style="thin">
        <color theme="0"/>
      </left>
      <right/>
      <top style="thin">
        <color theme="0"/>
      </top>
      <bottom style="medium">
        <color rgb="FF754200"/>
      </bottom>
      <diagonal/>
    </border>
    <border>
      <left style="thin">
        <color theme="0"/>
      </left>
      <right style="medium">
        <color rgb="FF754200"/>
      </right>
      <top style="thin">
        <color theme="0"/>
      </top>
      <bottom style="medium">
        <color rgb="FF754200"/>
      </bottom>
      <diagonal/>
    </border>
    <border>
      <left style="medium">
        <color rgb="FFE58E1A"/>
      </left>
      <right style="thin">
        <color theme="0"/>
      </right>
      <top style="medium">
        <color rgb="FFE58E1A"/>
      </top>
      <bottom style="thin">
        <color theme="0"/>
      </bottom>
      <diagonal/>
    </border>
    <border>
      <left style="thin">
        <color theme="0"/>
      </left>
      <right style="thin">
        <color theme="0"/>
      </right>
      <top style="medium">
        <color rgb="FFE58E1A"/>
      </top>
      <bottom style="thin">
        <color theme="0"/>
      </bottom>
      <diagonal/>
    </border>
    <border>
      <left style="thin">
        <color theme="0"/>
      </left>
      <right/>
      <top style="medium">
        <color rgb="FFE58E1A"/>
      </top>
      <bottom style="thin">
        <color theme="0"/>
      </bottom>
      <diagonal/>
    </border>
    <border>
      <left style="thin">
        <color theme="0"/>
      </left>
      <right style="medium">
        <color rgb="FFE58E1A"/>
      </right>
      <top style="medium">
        <color rgb="FFE58E1A"/>
      </top>
      <bottom style="thin">
        <color theme="0"/>
      </bottom>
      <diagonal/>
    </border>
    <border>
      <left style="medium">
        <color rgb="FFE58E1A"/>
      </left>
      <right/>
      <top style="thin">
        <color theme="0"/>
      </top>
      <bottom style="thin">
        <color theme="0"/>
      </bottom>
      <diagonal/>
    </border>
    <border>
      <left/>
      <right style="medium">
        <color rgb="FFE58E1A"/>
      </right>
      <top style="thin">
        <color theme="0"/>
      </top>
      <bottom style="thin">
        <color theme="0"/>
      </bottom>
      <diagonal/>
    </border>
    <border>
      <left style="medium">
        <color rgb="FFE58E1A"/>
      </left>
      <right style="thin">
        <color theme="0"/>
      </right>
      <top style="thin">
        <color theme="0"/>
      </top>
      <bottom style="thin">
        <color theme="0"/>
      </bottom>
      <diagonal/>
    </border>
    <border>
      <left style="thin">
        <color theme="0"/>
      </left>
      <right style="medium">
        <color rgb="FFE58E1A"/>
      </right>
      <top style="thin">
        <color theme="0"/>
      </top>
      <bottom style="thin">
        <color theme="0"/>
      </bottom>
      <diagonal/>
    </border>
    <border>
      <left style="medium">
        <color rgb="FFE58E1A"/>
      </left>
      <right style="thin">
        <color theme="0"/>
      </right>
      <top style="thin">
        <color theme="0"/>
      </top>
      <bottom style="medium">
        <color rgb="FFE58E1A"/>
      </bottom>
      <diagonal/>
    </border>
    <border>
      <left style="thin">
        <color theme="0"/>
      </left>
      <right style="thin">
        <color theme="0"/>
      </right>
      <top style="thin">
        <color theme="0"/>
      </top>
      <bottom style="medium">
        <color rgb="FFE58E1A"/>
      </bottom>
      <diagonal/>
    </border>
    <border>
      <left style="thin">
        <color theme="0"/>
      </left>
      <right/>
      <top style="thin">
        <color theme="0"/>
      </top>
      <bottom style="medium">
        <color rgb="FFE58E1A"/>
      </bottom>
      <diagonal/>
    </border>
    <border>
      <left style="thin">
        <color theme="0"/>
      </left>
      <right style="medium">
        <color rgb="FFE58E1A"/>
      </right>
      <top style="thin">
        <color theme="0"/>
      </top>
      <bottom style="medium">
        <color rgb="FFE58E1A"/>
      </bottom>
      <diagonal/>
    </border>
    <border>
      <left style="thin">
        <color theme="0"/>
      </left>
      <right/>
      <top style="medium">
        <color rgb="FF00539B"/>
      </top>
      <bottom style="thin">
        <color theme="0"/>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85">
    <xf numFmtId="0" fontId="0" fillId="0" borderId="0" xfId="0"/>
    <xf numFmtId="0" fontId="4" fillId="2" borderId="1" xfId="0" applyFont="1" applyFill="1" applyBorder="1" applyAlignment="1">
      <alignment vertical="center"/>
    </xf>
    <xf numFmtId="0" fontId="4" fillId="2"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2" fillId="4" borderId="1" xfId="0" applyFont="1" applyFill="1" applyBorder="1" applyAlignment="1" applyProtection="1">
      <alignment horizontal="center" vertical="center"/>
      <protection locked="0"/>
    </xf>
    <xf numFmtId="0" fontId="2" fillId="4" borderId="4" xfId="0" applyFont="1" applyFill="1" applyBorder="1" applyAlignment="1" applyProtection="1">
      <alignment horizontal="center" vertical="center"/>
      <protection locked="0"/>
    </xf>
    <xf numFmtId="0" fontId="3" fillId="7" borderId="1" xfId="0" applyFont="1" applyFill="1" applyBorder="1" applyAlignment="1">
      <alignment horizontal="left" vertical="center" indent="1"/>
    </xf>
    <xf numFmtId="0" fontId="0" fillId="6" borderId="1" xfId="0" applyFont="1" applyFill="1" applyBorder="1" applyAlignment="1">
      <alignment horizontal="left" vertical="center" indent="1"/>
    </xf>
    <xf numFmtId="0" fontId="4" fillId="2" borderId="2" xfId="0" applyFont="1" applyFill="1" applyBorder="1" applyAlignment="1">
      <alignment vertical="center"/>
    </xf>
    <xf numFmtId="0" fontId="4" fillId="2" borderId="3" xfId="0" applyFont="1" applyFill="1" applyBorder="1" applyAlignment="1">
      <alignment horizontal="center" vertical="center"/>
    </xf>
    <xf numFmtId="0" fontId="4" fillId="2" borderId="4" xfId="0" applyFont="1" applyFill="1" applyBorder="1" applyAlignment="1">
      <alignment vertical="center"/>
    </xf>
    <xf numFmtId="164" fontId="9" fillId="5" borderId="1" xfId="0" applyNumberFormat="1" applyFont="1" applyFill="1" applyBorder="1" applyAlignment="1" applyProtection="1">
      <alignment horizontal="center" vertical="center"/>
      <protection locked="0"/>
    </xf>
    <xf numFmtId="165" fontId="9" fillId="5" borderId="1" xfId="0" applyNumberFormat="1" applyFont="1" applyFill="1" applyBorder="1" applyAlignment="1">
      <alignment horizontal="center" vertical="center"/>
    </xf>
    <xf numFmtId="0" fontId="0" fillId="0" borderId="0" xfId="0" applyAlignment="1">
      <alignment vertical="center"/>
    </xf>
    <xf numFmtId="0" fontId="13" fillId="3" borderId="12" xfId="0" applyFont="1" applyFill="1" applyBorder="1" applyAlignment="1">
      <alignment horizontal="left" vertical="center"/>
    </xf>
    <xf numFmtId="0" fontId="2" fillId="3" borderId="12" xfId="0" applyFont="1" applyFill="1" applyBorder="1" applyAlignment="1">
      <alignment vertical="center"/>
    </xf>
    <xf numFmtId="0" fontId="2" fillId="3" borderId="16" xfId="0" applyFont="1" applyFill="1" applyBorder="1" applyAlignment="1">
      <alignment horizontal="center" vertical="center" wrapText="1"/>
    </xf>
    <xf numFmtId="0" fontId="2" fillId="3" borderId="17" xfId="0" applyFont="1" applyFill="1" applyBorder="1" applyAlignment="1">
      <alignment horizontal="left" vertical="center"/>
    </xf>
    <xf numFmtId="0" fontId="0" fillId="10" borderId="12" xfId="0" applyFill="1" applyBorder="1" applyAlignment="1">
      <alignment horizontal="left" vertical="center" indent="1"/>
    </xf>
    <xf numFmtId="44" fontId="0" fillId="10" borderId="16" xfId="2" applyFont="1" applyFill="1" applyBorder="1" applyAlignment="1">
      <alignment horizontal="center" vertical="center"/>
    </xf>
    <xf numFmtId="166" fontId="0" fillId="10" borderId="17" xfId="0" applyNumberFormat="1" applyFill="1" applyBorder="1" applyAlignment="1" applyProtection="1">
      <alignment horizontal="left" vertical="center" wrapText="1"/>
      <protection locked="0"/>
    </xf>
    <xf numFmtId="0" fontId="11" fillId="10" borderId="12" xfId="0" applyFont="1" applyFill="1" applyBorder="1" applyAlignment="1">
      <alignment horizontal="left" vertical="center" indent="1"/>
    </xf>
    <xf numFmtId="44" fontId="11" fillId="10" borderId="16" xfId="2" applyFont="1" applyFill="1" applyBorder="1" applyAlignment="1">
      <alignment horizontal="center" vertical="center"/>
    </xf>
    <xf numFmtId="0" fontId="2" fillId="3" borderId="19" xfId="0" applyFont="1" applyFill="1" applyBorder="1" applyAlignment="1">
      <alignment vertical="center"/>
    </xf>
    <xf numFmtId="44" fontId="2" fillId="3" borderId="20" xfId="2" applyFont="1" applyFill="1" applyBorder="1" applyAlignment="1">
      <alignment horizontal="center" vertical="center"/>
    </xf>
    <xf numFmtId="166" fontId="2" fillId="3" borderId="21" xfId="0" applyNumberFormat="1" applyFont="1" applyFill="1" applyBorder="1" applyAlignment="1">
      <alignment horizontal="center" vertical="center"/>
    </xf>
    <xf numFmtId="0" fontId="0" fillId="10" borderId="22" xfId="0" applyFill="1" applyBorder="1" applyAlignment="1">
      <alignment horizontal="left" vertical="center" indent="1"/>
    </xf>
    <xf numFmtId="166" fontId="0" fillId="10" borderId="23" xfId="0" applyNumberFormat="1" applyFill="1" applyBorder="1" applyAlignment="1" applyProtection="1">
      <alignment horizontal="left" vertical="center" wrapText="1"/>
      <protection locked="0"/>
    </xf>
    <xf numFmtId="0" fontId="2" fillId="6" borderId="16" xfId="0" applyFont="1" applyFill="1" applyBorder="1" applyAlignment="1">
      <alignment horizontal="center" vertical="center"/>
    </xf>
    <xf numFmtId="0" fontId="14" fillId="3" borderId="12" xfId="0" applyFont="1" applyFill="1" applyBorder="1" applyAlignment="1">
      <alignment vertical="center" wrapText="1"/>
    </xf>
    <xf numFmtId="0" fontId="2" fillId="11" borderId="16" xfId="0" applyFont="1" applyFill="1" applyBorder="1" applyAlignment="1">
      <alignment horizontal="center" vertical="center" wrapText="1"/>
    </xf>
    <xf numFmtId="0" fontId="2" fillId="12" borderId="16" xfId="0" applyFont="1" applyFill="1" applyBorder="1" applyAlignment="1">
      <alignment horizontal="center" vertical="center" wrapText="1"/>
    </xf>
    <xf numFmtId="0" fontId="2" fillId="13" borderId="16" xfId="0" applyFont="1" applyFill="1" applyBorder="1" applyAlignment="1">
      <alignment horizontal="center" vertical="center" wrapText="1"/>
    </xf>
    <xf numFmtId="0" fontId="2" fillId="8" borderId="12" xfId="0" applyFont="1" applyFill="1" applyBorder="1" applyAlignment="1">
      <alignment horizontal="left" vertical="center" indent="1"/>
    </xf>
    <xf numFmtId="0" fontId="2" fillId="8" borderId="16" xfId="0" applyFont="1" applyFill="1" applyBorder="1" applyAlignment="1">
      <alignment horizontal="center" vertical="center"/>
    </xf>
    <xf numFmtId="0" fontId="0" fillId="10" borderId="12" xfId="0" applyFont="1" applyFill="1" applyBorder="1" applyAlignment="1">
      <alignment horizontal="left" vertical="center" indent="2"/>
    </xf>
    <xf numFmtId="0" fontId="2" fillId="10" borderId="16" xfId="0" applyFont="1" applyFill="1" applyBorder="1" applyAlignment="1">
      <alignment horizontal="center" vertical="center"/>
    </xf>
    <xf numFmtId="44" fontId="2" fillId="10" borderId="16" xfId="2" applyFont="1" applyFill="1" applyBorder="1" applyAlignment="1">
      <alignment horizontal="center" vertical="center"/>
    </xf>
    <xf numFmtId="44" fontId="0" fillId="10" borderId="16" xfId="2" applyFont="1" applyFill="1" applyBorder="1" applyAlignment="1">
      <alignment horizontal="center"/>
    </xf>
    <xf numFmtId="0" fontId="0" fillId="10" borderId="12" xfId="0" applyFont="1" applyFill="1" applyBorder="1" applyAlignment="1" applyProtection="1">
      <alignment horizontal="left" vertical="center" indent="2"/>
      <protection locked="0"/>
    </xf>
    <xf numFmtId="0" fontId="2" fillId="6" borderId="20" xfId="0" applyFont="1" applyFill="1" applyBorder="1" applyAlignment="1">
      <alignment horizontal="center" vertical="center"/>
    </xf>
    <xf numFmtId="44" fontId="2" fillId="11" borderId="20" xfId="2" applyFont="1" applyFill="1" applyBorder="1" applyAlignment="1">
      <alignment horizontal="center" vertical="center"/>
    </xf>
    <xf numFmtId="44" fontId="2" fillId="6" borderId="20" xfId="2" applyFont="1" applyFill="1" applyBorder="1" applyAlignment="1">
      <alignment horizontal="center" vertical="center"/>
    </xf>
    <xf numFmtId="44" fontId="2" fillId="12" borderId="20" xfId="2" applyFont="1" applyFill="1" applyBorder="1" applyAlignment="1">
      <alignment horizontal="center" vertical="center"/>
    </xf>
    <xf numFmtId="44" fontId="13" fillId="12" borderId="20" xfId="2" applyFont="1" applyFill="1" applyBorder="1" applyAlignment="1">
      <alignment horizontal="center" vertical="center"/>
    </xf>
    <xf numFmtId="0" fontId="13" fillId="11" borderId="28" xfId="0" applyFont="1" applyFill="1" applyBorder="1" applyAlignment="1">
      <alignment horizontal="left" vertical="center"/>
    </xf>
    <xf numFmtId="0" fontId="2" fillId="11" borderId="30" xfId="0" applyFont="1" applyFill="1" applyBorder="1" applyAlignment="1">
      <alignment vertical="center"/>
    </xf>
    <xf numFmtId="0" fontId="2" fillId="11" borderId="31" xfId="0" applyFont="1" applyFill="1" applyBorder="1" applyAlignment="1">
      <alignment horizontal="left" vertical="center"/>
    </xf>
    <xf numFmtId="44" fontId="0" fillId="10" borderId="30" xfId="2" applyFont="1" applyFill="1" applyBorder="1" applyAlignment="1">
      <alignment horizontal="left" vertical="center" indent="2"/>
    </xf>
    <xf numFmtId="44" fontId="0" fillId="10" borderId="16" xfId="2" applyFont="1" applyFill="1" applyBorder="1" applyAlignment="1" applyProtection="1">
      <alignment horizontal="center" vertical="center"/>
      <protection locked="0"/>
    </xf>
    <xf numFmtId="44" fontId="0" fillId="10" borderId="31" xfId="2" applyFont="1" applyFill="1" applyBorder="1" applyAlignment="1" applyProtection="1">
      <alignment horizontal="left" vertical="center" wrapText="1"/>
      <protection locked="0"/>
    </xf>
    <xf numFmtId="44" fontId="0" fillId="10" borderId="30" xfId="2" applyFont="1" applyFill="1" applyBorder="1" applyAlignment="1" applyProtection="1">
      <alignment horizontal="left" vertical="center" indent="2"/>
      <protection locked="0"/>
    </xf>
    <xf numFmtId="44" fontId="2" fillId="11" borderId="32" xfId="2" applyFont="1" applyFill="1" applyBorder="1" applyAlignment="1">
      <alignment vertical="center"/>
    </xf>
    <xf numFmtId="44" fontId="2" fillId="11" borderId="33" xfId="2" applyFont="1" applyFill="1" applyBorder="1" applyAlignment="1">
      <alignment horizontal="center" vertical="center"/>
    </xf>
    <xf numFmtId="44" fontId="0" fillId="11" borderId="34" xfId="2" applyFont="1" applyFill="1" applyBorder="1" applyAlignment="1">
      <alignment vertical="center"/>
    </xf>
    <xf numFmtId="3" fontId="0" fillId="0" borderId="0" xfId="0" applyNumberFormat="1"/>
    <xf numFmtId="3" fontId="2" fillId="3" borderId="16" xfId="0" applyNumberFormat="1" applyFont="1" applyFill="1" applyBorder="1" applyAlignment="1">
      <alignment horizontal="center" vertical="center" wrapText="1"/>
    </xf>
    <xf numFmtId="44" fontId="0" fillId="10" borderId="12" xfId="2" applyFont="1" applyFill="1" applyBorder="1" applyAlignment="1" applyProtection="1">
      <alignment horizontal="left" vertical="center" indent="2"/>
      <protection locked="0"/>
    </xf>
    <xf numFmtId="43" fontId="0" fillId="10" borderId="16" xfId="1" applyFont="1" applyFill="1" applyBorder="1" applyAlignment="1" applyProtection="1">
      <alignment horizontal="center" vertical="center"/>
      <protection locked="0"/>
    </xf>
    <xf numFmtId="44" fontId="0" fillId="10" borderId="17" xfId="2" applyFont="1" applyFill="1" applyBorder="1" applyAlignment="1" applyProtection="1">
      <alignment horizontal="left" vertical="center" wrapText="1"/>
      <protection locked="0"/>
    </xf>
    <xf numFmtId="44" fontId="2" fillId="3" borderId="19" xfId="2" applyFont="1" applyFill="1" applyBorder="1" applyAlignment="1">
      <alignment vertical="center"/>
    </xf>
    <xf numFmtId="43" fontId="2" fillId="3" borderId="20" xfId="1" applyFont="1" applyFill="1" applyBorder="1" applyAlignment="1">
      <alignment horizontal="center" vertical="center"/>
    </xf>
    <xf numFmtId="44" fontId="0" fillId="3" borderId="21" xfId="2" applyFont="1" applyFill="1" applyBorder="1" applyAlignment="1">
      <alignment vertical="center"/>
    </xf>
    <xf numFmtId="0" fontId="13" fillId="12" borderId="43" xfId="0" applyFont="1" applyFill="1" applyBorder="1" applyAlignment="1">
      <alignment horizontal="left" vertical="center"/>
    </xf>
    <xf numFmtId="0" fontId="2" fillId="12" borderId="45" xfId="0" applyFont="1" applyFill="1" applyBorder="1" applyAlignment="1">
      <alignment vertical="center"/>
    </xf>
    <xf numFmtId="0" fontId="2" fillId="12" borderId="46" xfId="0" applyFont="1" applyFill="1" applyBorder="1" applyAlignment="1">
      <alignment horizontal="left" vertical="center"/>
    </xf>
    <xf numFmtId="3" fontId="0" fillId="10" borderId="16" xfId="0" applyNumberFormat="1" applyFill="1" applyBorder="1" applyAlignment="1" applyProtection="1">
      <alignment horizontal="center" vertical="center"/>
      <protection locked="0"/>
    </xf>
    <xf numFmtId="167" fontId="0" fillId="10" borderId="16" xfId="0" applyNumberFormat="1" applyFill="1" applyBorder="1" applyAlignment="1" applyProtection="1">
      <alignment horizontal="center" vertical="center"/>
      <protection locked="0"/>
    </xf>
    <xf numFmtId="44" fontId="0" fillId="10" borderId="13" xfId="2" applyFont="1" applyFill="1" applyBorder="1" applyAlignment="1">
      <alignment horizontal="center" vertical="center"/>
    </xf>
    <xf numFmtId="0" fontId="0" fillId="10" borderId="46" xfId="0" applyFont="1" applyFill="1" applyBorder="1" applyAlignment="1" applyProtection="1">
      <alignment horizontal="left" vertical="center" wrapText="1"/>
      <protection locked="0"/>
    </xf>
    <xf numFmtId="0" fontId="2" fillId="12" borderId="47" xfId="0" applyFont="1" applyFill="1" applyBorder="1" applyAlignment="1">
      <alignment vertical="center"/>
    </xf>
    <xf numFmtId="3" fontId="2" fillId="12" borderId="48" xfId="0" applyNumberFormat="1" applyFont="1" applyFill="1" applyBorder="1" applyAlignment="1">
      <alignment horizontal="center" vertical="center"/>
    </xf>
    <xf numFmtId="165" fontId="2" fillId="12" borderId="48" xfId="0" applyNumberFormat="1" applyFont="1" applyFill="1" applyBorder="1" applyAlignment="1">
      <alignment horizontal="center" vertical="center"/>
    </xf>
    <xf numFmtId="44" fontId="2" fillId="12" borderId="49" xfId="2" applyFont="1" applyFill="1" applyBorder="1" applyAlignment="1">
      <alignment horizontal="center" vertical="center"/>
    </xf>
    <xf numFmtId="0" fontId="0" fillId="12" borderId="50" xfId="0" applyFill="1" applyBorder="1" applyAlignment="1">
      <alignment vertical="center"/>
    </xf>
    <xf numFmtId="0" fontId="13" fillId="13" borderId="55" xfId="0" applyFont="1" applyFill="1" applyBorder="1" applyAlignment="1">
      <alignment horizontal="left" vertical="center"/>
    </xf>
    <xf numFmtId="0" fontId="2" fillId="13" borderId="57" xfId="0" applyFont="1" applyFill="1" applyBorder="1" applyAlignment="1">
      <alignment vertical="center"/>
    </xf>
    <xf numFmtId="0" fontId="2" fillId="13" borderId="58" xfId="0" applyFont="1" applyFill="1" applyBorder="1" applyAlignment="1">
      <alignment horizontal="left" vertical="center"/>
    </xf>
    <xf numFmtId="0" fontId="0" fillId="10" borderId="57" xfId="0" applyFont="1" applyFill="1" applyBorder="1" applyAlignment="1">
      <alignment horizontal="left" vertical="center" indent="2"/>
    </xf>
    <xf numFmtId="0" fontId="0" fillId="10" borderId="58" xfId="0" applyFont="1" applyFill="1" applyBorder="1" applyAlignment="1" applyProtection="1">
      <alignment horizontal="left" vertical="center" wrapText="1"/>
      <protection locked="0"/>
    </xf>
    <xf numFmtId="0" fontId="2" fillId="13" borderId="59" xfId="0" applyFont="1" applyFill="1" applyBorder="1" applyAlignment="1">
      <alignment vertical="center"/>
    </xf>
    <xf numFmtId="3" fontId="2" fillId="13" borderId="60" xfId="0" applyNumberFormat="1" applyFont="1" applyFill="1" applyBorder="1" applyAlignment="1">
      <alignment horizontal="center" vertical="center"/>
    </xf>
    <xf numFmtId="165" fontId="2" fillId="13" borderId="60" xfId="0" applyNumberFormat="1" applyFont="1" applyFill="1" applyBorder="1" applyAlignment="1">
      <alignment horizontal="center" vertical="center"/>
    </xf>
    <xf numFmtId="44" fontId="2" fillId="13" borderId="61" xfId="2" applyFont="1" applyFill="1" applyBorder="1" applyAlignment="1">
      <alignment horizontal="center" vertical="center"/>
    </xf>
    <xf numFmtId="0" fontId="0" fillId="13" borderId="62" xfId="0" applyFill="1" applyBorder="1" applyAlignment="1">
      <alignment vertical="center"/>
    </xf>
    <xf numFmtId="164" fontId="0" fillId="10" borderId="16" xfId="0" applyNumberFormat="1" applyFill="1" applyBorder="1" applyAlignment="1" applyProtection="1">
      <alignment horizontal="center" vertical="center"/>
      <protection locked="0"/>
    </xf>
    <xf numFmtId="0" fontId="13" fillId="3" borderId="18" xfId="0" applyFont="1" applyFill="1" applyBorder="1" applyAlignment="1">
      <alignment horizontal="left" vertical="center"/>
    </xf>
    <xf numFmtId="0" fontId="0" fillId="10" borderId="12" xfId="0" applyFont="1" applyFill="1" applyBorder="1" applyAlignment="1" applyProtection="1">
      <alignment horizontal="left" vertical="center" wrapText="1" indent="2"/>
      <protection locked="0"/>
    </xf>
    <xf numFmtId="164" fontId="0" fillId="10" borderId="16" xfId="0" applyNumberFormat="1" applyFill="1" applyBorder="1" applyAlignment="1">
      <alignment horizontal="center" vertical="center"/>
    </xf>
    <xf numFmtId="0" fontId="0" fillId="10" borderId="17" xfId="0" applyFont="1" applyFill="1" applyBorder="1" applyAlignment="1" applyProtection="1">
      <alignment horizontal="left" vertical="center" wrapText="1"/>
      <protection locked="0"/>
    </xf>
    <xf numFmtId="3" fontId="2" fillId="3" borderId="20" xfId="0" applyNumberFormat="1" applyFont="1" applyFill="1" applyBorder="1" applyAlignment="1">
      <alignment horizontal="center" vertical="center"/>
    </xf>
    <xf numFmtId="165" fontId="2" fillId="3" borderId="20" xfId="0" applyNumberFormat="1" applyFont="1" applyFill="1" applyBorder="1" applyAlignment="1">
      <alignment horizontal="center" vertical="center"/>
    </xf>
    <xf numFmtId="164" fontId="2" fillId="3" borderId="20" xfId="3" applyNumberFormat="1" applyFont="1" applyFill="1" applyBorder="1" applyAlignment="1">
      <alignment horizontal="center" vertical="center"/>
    </xf>
    <xf numFmtId="0" fontId="0" fillId="3" borderId="21" xfId="0" applyFill="1" applyBorder="1" applyAlignment="1">
      <alignment vertical="center"/>
    </xf>
    <xf numFmtId="168" fontId="9" fillId="5" borderId="1" xfId="3" applyNumberFormat="1" applyFont="1" applyFill="1" applyBorder="1" applyAlignment="1" applyProtection="1">
      <alignment horizontal="center" vertical="center"/>
      <protection locked="0"/>
    </xf>
    <xf numFmtId="168" fontId="2" fillId="3" borderId="20" xfId="1" applyNumberFormat="1" applyFont="1" applyFill="1" applyBorder="1" applyAlignment="1">
      <alignment horizontal="center" vertical="center"/>
    </xf>
    <xf numFmtId="2" fontId="2" fillId="3" borderId="20" xfId="2" applyNumberFormat="1" applyFont="1" applyFill="1" applyBorder="1" applyAlignment="1">
      <alignment horizontal="center" vertical="center"/>
    </xf>
    <xf numFmtId="0" fontId="2" fillId="3" borderId="13" xfId="0" applyFont="1" applyFill="1" applyBorder="1" applyAlignment="1">
      <alignment horizontal="center" vertical="center" wrapText="1"/>
    </xf>
    <xf numFmtId="44" fontId="0" fillId="10" borderId="13" xfId="2" applyFont="1" applyFill="1" applyBorder="1" applyAlignment="1" applyProtection="1">
      <alignment horizontal="center" vertical="center"/>
      <protection locked="0"/>
    </xf>
    <xf numFmtId="0" fontId="12" fillId="6" borderId="1" xfId="0" applyFont="1" applyFill="1" applyBorder="1" applyAlignment="1">
      <alignment horizontal="left" vertical="center" indent="1"/>
    </xf>
    <xf numFmtId="0" fontId="8" fillId="6" borderId="2" xfId="0" applyFont="1" applyFill="1" applyBorder="1" applyAlignment="1">
      <alignment horizontal="left" vertical="center" wrapText="1" indent="1"/>
    </xf>
    <xf numFmtId="0" fontId="8" fillId="6" borderId="4" xfId="0" applyFont="1" applyFill="1" applyBorder="1" applyAlignment="1">
      <alignment horizontal="left" vertical="center" wrapText="1" indent="1"/>
    </xf>
    <xf numFmtId="0" fontId="10" fillId="6" borderId="2" xfId="0" applyFont="1" applyFill="1" applyBorder="1" applyAlignment="1">
      <alignment horizontal="left" vertical="center" indent="2"/>
    </xf>
    <xf numFmtId="0" fontId="0" fillId="6" borderId="4" xfId="0" applyFont="1" applyFill="1" applyBorder="1" applyAlignment="1">
      <alignment horizontal="left" vertical="center" indent="2"/>
    </xf>
    <xf numFmtId="0" fontId="11" fillId="6" borderId="2" xfId="0" applyFont="1" applyFill="1" applyBorder="1" applyAlignment="1">
      <alignment horizontal="left" vertical="center" indent="2"/>
    </xf>
    <xf numFmtId="0" fontId="11" fillId="6" borderId="4" xfId="0" applyFont="1" applyFill="1" applyBorder="1" applyAlignment="1">
      <alignment horizontal="left" vertical="center" indent="2"/>
    </xf>
    <xf numFmtId="0" fontId="5" fillId="3" borderId="2" xfId="0" applyFont="1" applyFill="1" applyBorder="1" applyAlignment="1">
      <alignment horizontal="left" vertical="center"/>
    </xf>
    <xf numFmtId="0" fontId="5" fillId="3" borderId="3" xfId="0" applyFont="1" applyFill="1" applyBorder="1" applyAlignment="1">
      <alignment horizontal="left" vertical="center"/>
    </xf>
    <xf numFmtId="0" fontId="5" fillId="3" borderId="4" xfId="0" applyFont="1" applyFill="1" applyBorder="1" applyAlignment="1">
      <alignment horizontal="left" vertical="center"/>
    </xf>
    <xf numFmtId="0" fontId="12" fillId="6" borderId="2" xfId="0" applyFont="1" applyFill="1" applyBorder="1" applyAlignment="1">
      <alignment horizontal="left" vertical="center" wrapText="1" indent="1"/>
    </xf>
    <xf numFmtId="0" fontId="12" fillId="6" borderId="3" xfId="0" applyFont="1" applyFill="1" applyBorder="1" applyAlignment="1">
      <alignment horizontal="left" vertical="center" wrapText="1" indent="1"/>
    </xf>
    <xf numFmtId="0" fontId="12" fillId="6" borderId="4" xfId="0" applyFont="1" applyFill="1" applyBorder="1" applyAlignment="1">
      <alignment horizontal="left" vertical="center" wrapText="1" indent="1"/>
    </xf>
    <xf numFmtId="0" fontId="2" fillId="9" borderId="2" xfId="0" applyFont="1" applyFill="1" applyBorder="1" applyAlignment="1">
      <alignment horizontal="left" vertical="center" indent="1"/>
    </xf>
    <xf numFmtId="0" fontId="2" fillId="9" borderId="3" xfId="0" applyFont="1" applyFill="1" applyBorder="1" applyAlignment="1">
      <alignment horizontal="left" vertical="center" indent="1"/>
    </xf>
    <xf numFmtId="0" fontId="2" fillId="9" borderId="4" xfId="0" applyFont="1" applyFill="1" applyBorder="1" applyAlignment="1">
      <alignment horizontal="left" vertical="center" indent="1"/>
    </xf>
    <xf numFmtId="0" fontId="0" fillId="6" borderId="2" xfId="0" applyFont="1" applyFill="1" applyBorder="1" applyAlignment="1">
      <alignment horizontal="left" vertical="center" indent="2"/>
    </xf>
    <xf numFmtId="0" fontId="8" fillId="6" borderId="1" xfId="0" applyFont="1" applyFill="1" applyBorder="1" applyAlignment="1">
      <alignment horizontal="left" vertical="center" wrapText="1" indent="1"/>
    </xf>
    <xf numFmtId="0" fontId="2" fillId="8" borderId="2" xfId="0" applyFont="1" applyFill="1" applyBorder="1" applyAlignment="1">
      <alignment horizontal="left" vertical="center" indent="1"/>
    </xf>
    <xf numFmtId="0" fontId="2" fillId="8" borderId="3" xfId="0" applyFont="1" applyFill="1" applyBorder="1" applyAlignment="1">
      <alignment horizontal="left" vertical="center" indent="1"/>
    </xf>
    <xf numFmtId="0" fontId="2" fillId="8" borderId="4" xfId="0" applyFont="1" applyFill="1" applyBorder="1" applyAlignment="1">
      <alignment horizontal="left" vertical="center" indent="1"/>
    </xf>
    <xf numFmtId="0" fontId="0" fillId="6" borderId="1" xfId="0" applyFont="1" applyFill="1" applyBorder="1" applyAlignment="1">
      <alignment horizontal="left" vertical="center" indent="2"/>
    </xf>
    <xf numFmtId="0" fontId="11" fillId="6" borderId="1" xfId="0" applyFont="1" applyFill="1" applyBorder="1" applyAlignment="1">
      <alignment horizontal="left" vertical="center" indent="2"/>
    </xf>
    <xf numFmtId="0" fontId="0" fillId="6" borderId="5" xfId="0" applyFont="1" applyFill="1" applyBorder="1" applyAlignment="1">
      <alignment horizontal="left" vertical="center" wrapText="1" indent="2"/>
    </xf>
    <xf numFmtId="0" fontId="0" fillId="6" borderId="6" xfId="0" applyFont="1" applyFill="1" applyBorder="1" applyAlignment="1">
      <alignment horizontal="left" vertical="center" wrapText="1" indent="2"/>
    </xf>
    <xf numFmtId="0" fontId="0" fillId="6" borderId="7" xfId="0" applyFont="1" applyFill="1" applyBorder="1" applyAlignment="1">
      <alignment horizontal="left" vertical="center" wrapText="1" indent="2"/>
    </xf>
    <xf numFmtId="0" fontId="0" fillId="6" borderId="8" xfId="0" applyFont="1" applyFill="1" applyBorder="1" applyAlignment="1">
      <alignment horizontal="left" vertical="center" wrapText="1" indent="2"/>
    </xf>
    <xf numFmtId="0" fontId="0" fillId="5" borderId="2" xfId="0" applyFont="1" applyFill="1" applyBorder="1" applyAlignment="1">
      <alignment horizontal="left" vertical="top" wrapText="1" indent="1"/>
    </xf>
    <xf numFmtId="0" fontId="0" fillId="5" borderId="3" xfId="0" applyFont="1" applyFill="1" applyBorder="1" applyAlignment="1">
      <alignment horizontal="left" vertical="top" wrapText="1" indent="1"/>
    </xf>
    <xf numFmtId="0" fontId="0" fillId="5" borderId="4" xfId="0" applyFont="1" applyFill="1" applyBorder="1" applyAlignment="1">
      <alignment horizontal="left" vertical="top" wrapText="1" indent="1"/>
    </xf>
    <xf numFmtId="0" fontId="3" fillId="7" borderId="2" xfId="0" applyFont="1" applyFill="1" applyBorder="1" applyAlignment="1">
      <alignment horizontal="left" vertical="center" indent="1"/>
    </xf>
    <xf numFmtId="0" fontId="3" fillId="7" borderId="4" xfId="0" applyFont="1" applyFill="1" applyBorder="1" applyAlignment="1">
      <alignment horizontal="left" vertical="center" inden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14" fillId="3" borderId="13" xfId="0" applyFont="1" applyFill="1" applyBorder="1" applyAlignment="1">
      <alignment horizontal="left" vertical="center" wrapText="1" indent="1"/>
    </xf>
    <xf numFmtId="0" fontId="14" fillId="3" borderId="14" xfId="0" applyFont="1" applyFill="1" applyBorder="1" applyAlignment="1">
      <alignment horizontal="left" vertical="center" wrapText="1" indent="1"/>
    </xf>
    <xf numFmtId="0" fontId="14" fillId="3" borderId="15" xfId="0" applyFont="1" applyFill="1" applyBorder="1" applyAlignment="1">
      <alignment horizontal="left" vertical="center" wrapText="1" indent="1"/>
    </xf>
    <xf numFmtId="0" fontId="2" fillId="8" borderId="13" xfId="0" applyFont="1" applyFill="1" applyBorder="1" applyAlignment="1">
      <alignment horizontal="center" vertical="center" wrapText="1"/>
    </xf>
    <xf numFmtId="0" fontId="2" fillId="8" borderId="14" xfId="0" applyFont="1" applyFill="1" applyBorder="1" applyAlignment="1">
      <alignment horizontal="center" vertical="center" wrapText="1"/>
    </xf>
    <xf numFmtId="0" fontId="2" fillId="8" borderId="24" xfId="0" applyFont="1" applyFill="1" applyBorder="1" applyAlignment="1">
      <alignment horizontal="center" vertical="center" wrapText="1"/>
    </xf>
    <xf numFmtId="0" fontId="2" fillId="11" borderId="16" xfId="0" applyFont="1" applyFill="1" applyBorder="1" applyAlignment="1">
      <alignment horizontal="center" vertical="center"/>
    </xf>
    <xf numFmtId="0" fontId="2" fillId="12" borderId="16"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27" xfId="0" applyFont="1" applyFill="1" applyBorder="1" applyAlignment="1">
      <alignment horizontal="center" vertical="center"/>
    </xf>
    <xf numFmtId="0" fontId="15" fillId="11" borderId="13" xfId="0" applyFont="1" applyFill="1" applyBorder="1" applyAlignment="1">
      <alignment horizontal="left" vertical="center" wrapText="1" indent="1"/>
    </xf>
    <xf numFmtId="0" fontId="15" fillId="11" borderId="14" xfId="0" applyFont="1" applyFill="1" applyBorder="1" applyAlignment="1">
      <alignment horizontal="left" vertical="center" wrapText="1" indent="1"/>
    </xf>
    <xf numFmtId="0" fontId="15" fillId="11" borderId="29" xfId="0" applyFont="1" applyFill="1" applyBorder="1" applyAlignment="1">
      <alignment horizontal="left" vertical="center" wrapText="1" indent="1"/>
    </xf>
    <xf numFmtId="0" fontId="2" fillId="8" borderId="30" xfId="0" applyFont="1" applyFill="1" applyBorder="1" applyAlignment="1">
      <alignment horizontal="left" vertical="center" indent="1"/>
    </xf>
    <xf numFmtId="0" fontId="2" fillId="8" borderId="16" xfId="0" applyFont="1" applyFill="1" applyBorder="1" applyAlignment="1">
      <alignment horizontal="left" vertical="center" indent="1"/>
    </xf>
    <xf numFmtId="0" fontId="2" fillId="8" borderId="31" xfId="0" applyFont="1" applyFill="1" applyBorder="1" applyAlignment="1">
      <alignment horizontal="left" vertical="center" indent="1"/>
    </xf>
    <xf numFmtId="0" fontId="2" fillId="2" borderId="35"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63" xfId="0" applyFont="1" applyFill="1" applyBorder="1" applyAlignment="1">
      <alignment horizontal="center" vertical="center"/>
    </xf>
    <xf numFmtId="0" fontId="2" fillId="2" borderId="38" xfId="0" applyFont="1" applyFill="1" applyBorder="1" applyAlignment="1">
      <alignment horizontal="center" vertical="center"/>
    </xf>
    <xf numFmtId="0" fontId="14" fillId="3" borderId="14" xfId="0" applyFont="1" applyFill="1" applyBorder="1" applyAlignment="1">
      <alignment horizontal="left" vertical="center" indent="2"/>
    </xf>
    <xf numFmtId="0" fontId="14" fillId="3" borderId="15" xfId="0" applyFont="1" applyFill="1" applyBorder="1" applyAlignment="1">
      <alignment horizontal="left" vertical="center" indent="2"/>
    </xf>
    <xf numFmtId="0" fontId="2" fillId="8" borderId="12" xfId="0" applyFont="1" applyFill="1" applyBorder="1" applyAlignment="1">
      <alignment horizontal="left" vertical="center" indent="1"/>
    </xf>
    <xf numFmtId="0" fontId="2" fillId="8" borderId="24" xfId="0" applyFont="1" applyFill="1" applyBorder="1" applyAlignment="1">
      <alignment horizontal="left" vertical="center" indent="1"/>
    </xf>
    <xf numFmtId="0" fontId="2" fillId="8" borderId="13" xfId="0" applyFont="1" applyFill="1" applyBorder="1" applyAlignment="1">
      <alignment horizontal="left" vertical="center" indent="1"/>
    </xf>
    <xf numFmtId="0" fontId="2" fillId="8" borderId="17" xfId="0" applyFont="1" applyFill="1" applyBorder="1" applyAlignment="1">
      <alignment horizontal="left" vertical="center" indent="1"/>
    </xf>
    <xf numFmtId="0" fontId="14" fillId="3" borderId="14" xfId="0" applyFont="1" applyFill="1" applyBorder="1" applyAlignment="1">
      <alignment horizontal="left" vertical="center" wrapText="1" indent="2"/>
    </xf>
    <xf numFmtId="0" fontId="14" fillId="3" borderId="15" xfId="0" applyFont="1" applyFill="1" applyBorder="1" applyAlignment="1">
      <alignment horizontal="left" vertical="center" wrapText="1" indent="2"/>
    </xf>
    <xf numFmtId="0" fontId="2" fillId="2" borderId="39" xfId="0" applyFont="1" applyFill="1" applyBorder="1" applyAlignment="1">
      <alignment horizontal="center" vertical="center"/>
    </xf>
    <xf numFmtId="0" fontId="2" fillId="2" borderId="40" xfId="0" applyFont="1" applyFill="1" applyBorder="1" applyAlignment="1">
      <alignment horizontal="center" vertical="center"/>
    </xf>
    <xf numFmtId="0" fontId="2" fillId="2" borderId="41" xfId="0" applyFont="1" applyFill="1" applyBorder="1" applyAlignment="1">
      <alignment horizontal="center" vertical="center"/>
    </xf>
    <xf numFmtId="0" fontId="2" fillId="2" borderId="42" xfId="0" applyFont="1" applyFill="1" applyBorder="1" applyAlignment="1">
      <alignment horizontal="center" vertical="center"/>
    </xf>
    <xf numFmtId="0" fontId="16" fillId="12" borderId="13" xfId="0" applyFont="1" applyFill="1" applyBorder="1" applyAlignment="1">
      <alignment horizontal="left" vertical="center" wrapText="1" indent="1"/>
    </xf>
    <xf numFmtId="0" fontId="16" fillId="12" borderId="14" xfId="0" applyFont="1" applyFill="1" applyBorder="1" applyAlignment="1">
      <alignment horizontal="left" vertical="center" wrapText="1" indent="1"/>
    </xf>
    <xf numFmtId="0" fontId="16" fillId="12" borderId="44" xfId="0" applyFont="1" applyFill="1" applyBorder="1" applyAlignment="1">
      <alignment horizontal="left" vertical="center" indent="2"/>
    </xf>
    <xf numFmtId="0" fontId="2" fillId="8" borderId="45" xfId="0" applyFont="1" applyFill="1" applyBorder="1" applyAlignment="1">
      <alignment horizontal="left" vertical="center" indent="1"/>
    </xf>
    <xf numFmtId="0" fontId="2" fillId="8" borderId="46" xfId="0" applyFont="1" applyFill="1" applyBorder="1" applyAlignment="1">
      <alignment horizontal="left" vertical="center" indent="1"/>
    </xf>
    <xf numFmtId="0" fontId="2" fillId="2" borderId="51" xfId="0" applyFont="1" applyFill="1" applyBorder="1" applyAlignment="1">
      <alignment horizontal="center" vertical="center"/>
    </xf>
    <xf numFmtId="0" fontId="2" fillId="2" borderId="52" xfId="0" applyFont="1" applyFill="1" applyBorder="1" applyAlignment="1">
      <alignment horizontal="center" vertical="center"/>
    </xf>
    <xf numFmtId="0" fontId="2" fillId="2" borderId="53" xfId="0" applyFont="1" applyFill="1" applyBorder="1" applyAlignment="1">
      <alignment horizontal="center" vertical="center"/>
    </xf>
    <xf numFmtId="0" fontId="2" fillId="2" borderId="54" xfId="0" applyFont="1" applyFill="1" applyBorder="1" applyAlignment="1">
      <alignment horizontal="center" vertical="center"/>
    </xf>
    <xf numFmtId="0" fontId="17" fillId="13" borderId="13" xfId="0" applyFont="1" applyFill="1" applyBorder="1" applyAlignment="1">
      <alignment horizontal="left" vertical="center" wrapText="1" indent="1"/>
    </xf>
    <xf numFmtId="0" fontId="17" fillId="13" borderId="14" xfId="0" applyFont="1" applyFill="1" applyBorder="1" applyAlignment="1">
      <alignment horizontal="left" vertical="center" wrapText="1" indent="1"/>
    </xf>
    <xf numFmtId="0" fontId="17" fillId="13" borderId="56" xfId="0" applyFont="1" applyFill="1" applyBorder="1" applyAlignment="1">
      <alignment horizontal="left" vertical="center" indent="2"/>
    </xf>
    <xf numFmtId="0" fontId="2" fillId="8" borderId="57" xfId="0" applyFont="1" applyFill="1" applyBorder="1" applyAlignment="1">
      <alignment horizontal="left" vertical="center" indent="1"/>
    </xf>
    <xf numFmtId="0" fontId="2" fillId="8" borderId="58" xfId="0" applyFont="1" applyFill="1" applyBorder="1" applyAlignment="1">
      <alignment horizontal="left" vertical="center" indent="1"/>
    </xf>
    <xf numFmtId="0" fontId="0" fillId="0" borderId="1" xfId="0" applyFont="1" applyFill="1" applyBorder="1" applyAlignment="1">
      <alignment horizontal="left" vertical="center" indent="1"/>
    </xf>
  </cellXfs>
  <cellStyles count="4">
    <cellStyle name="Comma" xfId="1" builtinId="3"/>
    <cellStyle name="Currency" xfId="2" builtinId="4"/>
    <cellStyle name="Normal" xfId="0" builtinId="0"/>
    <cellStyle name="Percent" xfId="3" builtinId="5"/>
  </cellStyles>
  <dxfs count="30">
    <dxf>
      <font>
        <color theme="0"/>
      </font>
    </dxf>
    <dxf>
      <fill>
        <patternFill>
          <bgColor rgb="FFFFFF00"/>
        </patternFill>
      </fill>
    </dxf>
    <dxf>
      <font>
        <color theme="0"/>
      </font>
    </dxf>
    <dxf>
      <fill>
        <patternFill>
          <bgColor rgb="FFFFFF00"/>
        </patternFill>
      </fill>
    </dxf>
    <dxf>
      <font>
        <b/>
        <i val="0"/>
        <color theme="0"/>
      </font>
      <fill>
        <patternFill>
          <bgColor theme="1"/>
        </patternFill>
      </fill>
    </dxf>
    <dxf>
      <font>
        <color theme="0"/>
      </font>
    </dxf>
    <dxf>
      <fill>
        <patternFill>
          <bgColor rgb="FFFFFF00"/>
        </patternFill>
      </fill>
    </dxf>
    <dxf>
      <font>
        <b/>
        <i val="0"/>
        <color theme="0"/>
      </font>
      <fill>
        <patternFill>
          <bgColor theme="1"/>
        </patternFill>
      </fill>
    </dxf>
    <dxf>
      <font>
        <color theme="0"/>
      </font>
    </dxf>
    <dxf>
      <fill>
        <patternFill>
          <bgColor rgb="FFFFFF00"/>
        </patternFill>
      </fill>
    </dxf>
    <dxf>
      <font>
        <b/>
        <i val="0"/>
        <color theme="0"/>
      </font>
      <fill>
        <patternFill>
          <bgColor theme="1"/>
        </patternFill>
      </fill>
    </dxf>
    <dxf>
      <font>
        <color theme="0"/>
      </font>
    </dxf>
    <dxf>
      <fill>
        <patternFill>
          <bgColor rgb="FFFFFF00"/>
        </patternFill>
      </fill>
    </dxf>
    <dxf>
      <font>
        <b/>
        <i val="0"/>
        <color theme="0"/>
      </font>
      <fill>
        <patternFill>
          <bgColor theme="1"/>
        </patternFill>
      </fill>
    </dxf>
    <dxf>
      <font>
        <color theme="0"/>
      </font>
    </dxf>
    <dxf>
      <fill>
        <patternFill>
          <bgColor rgb="FFFFFF00"/>
        </patternFill>
      </fill>
    </dxf>
    <dxf>
      <font>
        <b/>
        <i val="0"/>
        <color theme="0"/>
      </font>
      <fill>
        <patternFill>
          <bgColor theme="1"/>
        </patternFill>
      </fill>
    </dxf>
    <dxf>
      <font>
        <color theme="0"/>
      </font>
    </dxf>
    <dxf>
      <fill>
        <patternFill>
          <bgColor rgb="FFFFFF00"/>
        </patternFill>
      </fill>
    </dxf>
    <dxf>
      <font>
        <color theme="0"/>
      </font>
    </dxf>
    <dxf>
      <fill>
        <patternFill>
          <bgColor rgb="FFFFFF00"/>
        </patternFill>
      </fill>
    </dxf>
    <dxf>
      <font>
        <color theme="0"/>
      </font>
    </dxf>
    <dxf>
      <fill>
        <patternFill>
          <bgColor rgb="FFFFFF00"/>
        </patternFill>
      </fill>
    </dxf>
    <dxf>
      <font>
        <b/>
        <i val="0"/>
        <color theme="0"/>
      </font>
      <fill>
        <patternFill>
          <bgColor theme="1"/>
        </patternFill>
      </fill>
    </dxf>
    <dxf>
      <font>
        <color theme="0"/>
      </font>
    </dxf>
    <dxf>
      <fill>
        <patternFill>
          <bgColor rgb="FFFFFF00"/>
        </patternFill>
      </fill>
    </dxf>
    <dxf>
      <fill>
        <patternFill>
          <bgColor theme="0"/>
        </patternFill>
      </fill>
    </dxf>
    <dxf>
      <font>
        <b val="0"/>
        <i val="0"/>
        <color auto="1"/>
      </font>
      <fill>
        <patternFill>
          <bgColor rgb="FFFFFF00"/>
        </patternFill>
      </fill>
    </dxf>
    <dxf>
      <font>
        <color theme="0"/>
      </font>
    </dxf>
    <dxf>
      <font>
        <b val="0"/>
        <i val="0"/>
        <color auto="1"/>
      </font>
      <fill>
        <patternFill>
          <bgColor rgb="FFFFFF00"/>
        </patternFill>
      </fill>
    </dxf>
  </dxfs>
  <tableStyles count="0" defaultTableStyle="TableStyleMedium2" defaultPivotStyle="PivotStyleLight16"/>
  <colors>
    <mruColors>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AA53"/>
  <sheetViews>
    <sheetView tabSelected="1" workbookViewId="0">
      <selection activeCell="B44" sqref="B44:C44"/>
    </sheetView>
  </sheetViews>
  <sheetFormatPr defaultColWidth="0" defaultRowHeight="16.5" customHeight="1" zeroHeight="1" x14ac:dyDescent="0.25"/>
  <cols>
    <col min="1" max="1" width="3.7109375" customWidth="1"/>
    <col min="2" max="2" width="40.7109375" customWidth="1"/>
    <col min="3" max="3" width="53.7109375" customWidth="1"/>
    <col min="4" max="4" width="42.28515625" customWidth="1"/>
    <col min="5" max="5" width="10.140625" customWidth="1"/>
  </cols>
  <sheetData>
    <row r="1" spans="2:27" s="1" customFormat="1" ht="15" customHeight="1" thickTop="1" thickBot="1" x14ac:dyDescent="0.3">
      <c r="C1" s="2"/>
      <c r="AA1" s="1" t="s">
        <v>43</v>
      </c>
    </row>
    <row r="2" spans="2:27" s="1" customFormat="1" ht="30" customHeight="1" thickTop="1" thickBot="1" x14ac:dyDescent="0.3">
      <c r="B2" s="108" t="s">
        <v>0</v>
      </c>
      <c r="C2" s="109"/>
      <c r="D2" s="110"/>
      <c r="AA2" s="1" t="s">
        <v>70</v>
      </c>
    </row>
    <row r="3" spans="2:27" s="1" customFormat="1" ht="45" customHeight="1" thickTop="1" thickBot="1" x14ac:dyDescent="0.3">
      <c r="B3" s="3" t="s">
        <v>1</v>
      </c>
      <c r="C3" s="4" t="s">
        <v>2</v>
      </c>
      <c r="D3" s="5" t="s">
        <v>3</v>
      </c>
    </row>
    <row r="4" spans="2:27" s="1" customFormat="1" ht="15" customHeight="1" thickTop="1" thickBot="1" x14ac:dyDescent="0.3">
      <c r="C4" s="2"/>
    </row>
    <row r="5" spans="2:27" s="1" customFormat="1" ht="30" customHeight="1" thickTop="1" thickBot="1" x14ac:dyDescent="0.3">
      <c r="B5" s="108" t="s">
        <v>4</v>
      </c>
      <c r="C5" s="109"/>
      <c r="D5" s="110"/>
    </row>
    <row r="6" spans="2:27" s="1" customFormat="1" ht="30" customHeight="1" thickTop="1" thickBot="1" x14ac:dyDescent="0.3">
      <c r="B6" s="122" t="s">
        <v>5</v>
      </c>
      <c r="C6" s="122"/>
      <c r="D6" s="6" t="s">
        <v>6</v>
      </c>
    </row>
    <row r="7" spans="2:27" s="1" customFormat="1" ht="15" customHeight="1" thickTop="1" thickBot="1" x14ac:dyDescent="0.3">
      <c r="C7" s="2"/>
    </row>
    <row r="8" spans="2:27" s="1" customFormat="1" ht="30" customHeight="1" thickTop="1" thickBot="1" x14ac:dyDescent="0.3">
      <c r="B8" s="108" t="s">
        <v>92</v>
      </c>
      <c r="C8" s="109"/>
      <c r="D8" s="110"/>
    </row>
    <row r="9" spans="2:27" s="1" customFormat="1" ht="73.5" customHeight="1" thickTop="1" thickBot="1" x14ac:dyDescent="0.3">
      <c r="B9" s="124" t="s">
        <v>91</v>
      </c>
      <c r="C9" s="125"/>
      <c r="D9" s="6"/>
    </row>
    <row r="10" spans="2:27" s="1" customFormat="1" ht="50.1" customHeight="1" thickTop="1" thickBot="1" x14ac:dyDescent="0.3">
      <c r="B10" s="126"/>
      <c r="C10" s="127"/>
      <c r="D10" s="7" t="s">
        <v>7</v>
      </c>
    </row>
    <row r="11" spans="2:27" s="1" customFormat="1" ht="50.1" customHeight="1" thickTop="1" thickBot="1" x14ac:dyDescent="0.3">
      <c r="B11" s="128" t="s">
        <v>8</v>
      </c>
      <c r="C11" s="129"/>
      <c r="D11" s="130"/>
    </row>
    <row r="12" spans="2:27" s="1" customFormat="1" ht="15" customHeight="1" thickTop="1" thickBot="1" x14ac:dyDescent="0.3">
      <c r="C12" s="2"/>
    </row>
    <row r="13" spans="2:27" s="1" customFormat="1" ht="30" customHeight="1" thickTop="1" thickBot="1" x14ac:dyDescent="0.3">
      <c r="B13" s="108" t="s">
        <v>9</v>
      </c>
      <c r="C13" s="109"/>
      <c r="D13" s="110"/>
    </row>
    <row r="14" spans="2:27" s="1" customFormat="1" ht="15" customHeight="1" thickTop="1" thickBot="1" x14ac:dyDescent="0.3">
      <c r="B14" s="8" t="s">
        <v>10</v>
      </c>
      <c r="C14" s="131" t="s">
        <v>11</v>
      </c>
      <c r="D14" s="132"/>
    </row>
    <row r="15" spans="2:27" s="1" customFormat="1" ht="36" customHeight="1" thickTop="1" thickBot="1" x14ac:dyDescent="0.3">
      <c r="B15" s="9" t="s">
        <v>12</v>
      </c>
      <c r="C15" s="102" t="s">
        <v>13</v>
      </c>
      <c r="D15" s="103"/>
    </row>
    <row r="16" spans="2:27" s="1" customFormat="1" ht="36" customHeight="1" thickTop="1" thickBot="1" x14ac:dyDescent="0.3">
      <c r="B16" s="9" t="s">
        <v>14</v>
      </c>
      <c r="C16" s="102" t="s">
        <v>15</v>
      </c>
      <c r="D16" s="103"/>
    </row>
    <row r="17" spans="2:4" s="1" customFormat="1" ht="36" customHeight="1" thickTop="1" thickBot="1" x14ac:dyDescent="0.3">
      <c r="B17" s="9" t="s">
        <v>16</v>
      </c>
      <c r="C17" s="102" t="s">
        <v>17</v>
      </c>
      <c r="D17" s="103"/>
    </row>
    <row r="18" spans="2:4" s="1" customFormat="1" ht="36" customHeight="1" thickTop="1" thickBot="1" x14ac:dyDescent="0.3">
      <c r="B18" s="9" t="s">
        <v>18</v>
      </c>
      <c r="C18" s="102" t="s">
        <v>19</v>
      </c>
      <c r="D18" s="103"/>
    </row>
    <row r="19" spans="2:4" s="1" customFormat="1" ht="36" customHeight="1" thickTop="1" thickBot="1" x14ac:dyDescent="0.3">
      <c r="B19" s="184" t="s">
        <v>79</v>
      </c>
      <c r="C19" s="102" t="s">
        <v>80</v>
      </c>
      <c r="D19" s="103"/>
    </row>
    <row r="20" spans="2:4" s="1" customFormat="1" ht="36" customHeight="1" thickTop="1" thickBot="1" x14ac:dyDescent="0.3">
      <c r="B20" s="184" t="s">
        <v>81</v>
      </c>
      <c r="C20" s="102" t="s">
        <v>82</v>
      </c>
      <c r="D20" s="103"/>
    </row>
    <row r="21" spans="2:4" s="1" customFormat="1" ht="36" customHeight="1" thickTop="1" thickBot="1" x14ac:dyDescent="0.3">
      <c r="B21" s="9" t="s">
        <v>20</v>
      </c>
      <c r="C21" s="102" t="s">
        <v>21</v>
      </c>
      <c r="D21" s="103"/>
    </row>
    <row r="22" spans="2:4" s="1" customFormat="1" ht="36" customHeight="1" thickTop="1" thickBot="1" x14ac:dyDescent="0.3">
      <c r="B22" s="9" t="s">
        <v>93</v>
      </c>
      <c r="C22" s="102" t="s">
        <v>105</v>
      </c>
      <c r="D22" s="103"/>
    </row>
    <row r="23" spans="2:4" s="1" customFormat="1" ht="36" customHeight="1" thickTop="1" thickBot="1" x14ac:dyDescent="0.3">
      <c r="B23" s="9" t="s">
        <v>104</v>
      </c>
      <c r="C23" s="102" t="s">
        <v>106</v>
      </c>
      <c r="D23" s="103"/>
    </row>
    <row r="24" spans="2:4" s="1" customFormat="1" ht="36" hidden="1" customHeight="1" thickTop="1" thickBot="1" x14ac:dyDescent="0.3">
      <c r="B24" s="9" t="s">
        <v>22</v>
      </c>
      <c r="C24" s="102" t="s">
        <v>23</v>
      </c>
      <c r="D24" s="103"/>
    </row>
    <row r="25" spans="2:4" s="1" customFormat="1" ht="36" hidden="1" customHeight="1" thickTop="1" thickBot="1" x14ac:dyDescent="0.3">
      <c r="B25" s="9" t="s">
        <v>24</v>
      </c>
      <c r="C25" s="102" t="s">
        <v>25</v>
      </c>
      <c r="D25" s="103"/>
    </row>
    <row r="26" spans="2:4" s="1" customFormat="1" ht="36" hidden="1" customHeight="1" thickTop="1" thickBot="1" x14ac:dyDescent="0.3">
      <c r="B26" s="9" t="s">
        <v>26</v>
      </c>
      <c r="C26" s="102" t="s">
        <v>27</v>
      </c>
      <c r="D26" s="103"/>
    </row>
    <row r="27" spans="2:4" s="1" customFormat="1" ht="36" hidden="1" customHeight="1" thickTop="1" thickBot="1" x14ac:dyDescent="0.3">
      <c r="B27" s="9" t="s">
        <v>28</v>
      </c>
      <c r="C27" s="118" t="s">
        <v>29</v>
      </c>
      <c r="D27" s="118"/>
    </row>
    <row r="28" spans="2:4" s="1" customFormat="1" ht="36" customHeight="1" thickTop="1" thickBot="1" x14ac:dyDescent="0.3">
      <c r="B28" s="9" t="s">
        <v>30</v>
      </c>
      <c r="C28" s="118" t="s">
        <v>31</v>
      </c>
      <c r="D28" s="118"/>
    </row>
    <row r="29" spans="2:4" s="1" customFormat="1" thickTop="1" thickBot="1" x14ac:dyDescent="0.3">
      <c r="B29" s="10"/>
      <c r="C29" s="11"/>
      <c r="D29" s="12"/>
    </row>
    <row r="30" spans="2:4" s="1" customFormat="1" ht="22.5" thickTop="1" thickBot="1" x14ac:dyDescent="0.3">
      <c r="B30" s="108" t="s">
        <v>32</v>
      </c>
      <c r="C30" s="109"/>
      <c r="D30" s="110"/>
    </row>
    <row r="31" spans="2:4" s="1" customFormat="1" thickTop="1" thickBot="1" x14ac:dyDescent="0.3">
      <c r="B31" s="119" t="s">
        <v>33</v>
      </c>
      <c r="C31" s="120"/>
      <c r="D31" s="121"/>
    </row>
    <row r="32" spans="2:4" s="1" customFormat="1" thickTop="1" thickBot="1" x14ac:dyDescent="0.3">
      <c r="B32" s="122" t="s">
        <v>34</v>
      </c>
      <c r="C32" s="122"/>
      <c r="D32" s="13"/>
    </row>
    <row r="33" spans="2:4" s="1" customFormat="1" hidden="1" thickTop="1" thickBot="1" x14ac:dyDescent="0.3">
      <c r="B33" s="122" t="s">
        <v>35</v>
      </c>
      <c r="C33" s="122"/>
      <c r="D33" s="13"/>
    </row>
    <row r="34" spans="2:4" s="1" customFormat="1" hidden="1" thickTop="1" thickBot="1" x14ac:dyDescent="0.3">
      <c r="B34" s="122" t="s">
        <v>36</v>
      </c>
      <c r="C34" s="122"/>
      <c r="D34" s="13"/>
    </row>
    <row r="35" spans="2:4" s="1" customFormat="1" thickTop="1" thickBot="1" x14ac:dyDescent="0.3">
      <c r="B35" s="123" t="s">
        <v>89</v>
      </c>
      <c r="C35" s="123"/>
      <c r="D35" s="96"/>
    </row>
    <row r="36" spans="2:4" s="1" customFormat="1" hidden="1" thickTop="1" thickBot="1" x14ac:dyDescent="0.3">
      <c r="B36" s="114" t="s">
        <v>38</v>
      </c>
      <c r="C36" s="115"/>
      <c r="D36" s="116"/>
    </row>
    <row r="37" spans="2:4" s="1" customFormat="1" hidden="1" thickTop="1" thickBot="1" x14ac:dyDescent="0.3">
      <c r="B37" s="117" t="s">
        <v>34</v>
      </c>
      <c r="C37" s="105"/>
      <c r="D37" s="14"/>
    </row>
    <row r="38" spans="2:4" s="1" customFormat="1" hidden="1" thickTop="1" thickBot="1" x14ac:dyDescent="0.3">
      <c r="B38" s="117" t="s">
        <v>39</v>
      </c>
      <c r="C38" s="105"/>
      <c r="D38" s="14"/>
    </row>
    <row r="39" spans="2:4" s="1" customFormat="1" hidden="1" thickTop="1" thickBot="1" x14ac:dyDescent="0.3">
      <c r="B39" s="104" t="s">
        <v>40</v>
      </c>
      <c r="C39" s="105"/>
      <c r="D39" s="14"/>
    </row>
    <row r="40" spans="2:4" s="1" customFormat="1" hidden="1" thickTop="1" thickBot="1" x14ac:dyDescent="0.3">
      <c r="B40" s="106" t="s">
        <v>37</v>
      </c>
      <c r="C40" s="107"/>
      <c r="D40" s="14"/>
    </row>
    <row r="41" spans="2:4" s="1" customFormat="1" thickTop="1" thickBot="1" x14ac:dyDescent="0.3">
      <c r="C41" s="2"/>
    </row>
    <row r="42" spans="2:4" s="1" customFormat="1" ht="22.5" thickTop="1" thickBot="1" x14ac:dyDescent="0.3">
      <c r="B42" s="108" t="s">
        <v>41</v>
      </c>
      <c r="C42" s="109"/>
      <c r="D42" s="110"/>
    </row>
    <row r="43" spans="2:4" s="1" customFormat="1" ht="42" customHeight="1" thickTop="1" thickBot="1" x14ac:dyDescent="0.3">
      <c r="B43" s="111" t="s">
        <v>42</v>
      </c>
      <c r="C43" s="112"/>
      <c r="D43" s="113"/>
    </row>
    <row r="44" spans="2:4" s="1" customFormat="1" ht="36.75" customHeight="1" thickTop="1" thickBot="1" x14ac:dyDescent="0.3">
      <c r="B44" s="101" t="str">
        <f>"Change cell to right to " &amp; AA2 &amp; " before printing:"</f>
        <v>Change cell to right to Hide Required/Optional Fields before printing:</v>
      </c>
      <c r="C44" s="101"/>
      <c r="D44" s="6" t="s">
        <v>43</v>
      </c>
    </row>
    <row r="45" spans="2:4" s="1" customFormat="1" thickTop="1" thickBot="1" x14ac:dyDescent="0.3">
      <c r="C45" s="2"/>
    </row>
    <row r="46" spans="2:4" s="1" customFormat="1" thickTop="1" thickBot="1" x14ac:dyDescent="0.3">
      <c r="C46" s="2"/>
    </row>
    <row r="47" spans="2:4" s="1" customFormat="1" thickTop="1" thickBot="1" x14ac:dyDescent="0.3">
      <c r="C47" s="2"/>
    </row>
    <row r="48" spans="2:4" s="1" customFormat="1" thickTop="1" thickBot="1" x14ac:dyDescent="0.3">
      <c r="C48" s="2"/>
    </row>
    <row r="49" spans="3:3" s="1" customFormat="1" thickTop="1" thickBot="1" x14ac:dyDescent="0.3">
      <c r="C49" s="2"/>
    </row>
    <row r="50" spans="3:3" s="1" customFormat="1" hidden="1" thickTop="1" thickBot="1" x14ac:dyDescent="0.3">
      <c r="C50" s="2"/>
    </row>
    <row r="51" spans="3:3" s="1" customFormat="1" thickTop="1" thickBot="1" x14ac:dyDescent="0.3">
      <c r="C51" s="2"/>
    </row>
    <row r="52" spans="3:3" ht="15.75" thickTop="1" x14ac:dyDescent="0.25"/>
    <row r="53" spans="3:3" ht="16.5" customHeight="1" x14ac:dyDescent="0.25"/>
  </sheetData>
  <protectedRanges>
    <protectedRange sqref="D6 B11:D11 D32:D35 D44" name="Range1_2"/>
    <protectedRange sqref="D9:D10" name="Range1_1_1"/>
  </protectedRanges>
  <mergeCells count="36">
    <mergeCell ref="C18:D18"/>
    <mergeCell ref="B2:D2"/>
    <mergeCell ref="B5:D5"/>
    <mergeCell ref="B6:C6"/>
    <mergeCell ref="B8:D8"/>
    <mergeCell ref="B9:C10"/>
    <mergeCell ref="B11:D11"/>
    <mergeCell ref="B13:D13"/>
    <mergeCell ref="C14:D14"/>
    <mergeCell ref="C15:D15"/>
    <mergeCell ref="C16:D16"/>
    <mergeCell ref="C17:D17"/>
    <mergeCell ref="B34:C34"/>
    <mergeCell ref="B35:C35"/>
    <mergeCell ref="C21:D21"/>
    <mergeCell ref="C22:D22"/>
    <mergeCell ref="C23:D23"/>
    <mergeCell ref="C24:D24"/>
    <mergeCell ref="C19:D19"/>
    <mergeCell ref="C20:D20"/>
    <mergeCell ref="B44:C44"/>
    <mergeCell ref="C25:D25"/>
    <mergeCell ref="B39:C39"/>
    <mergeCell ref="B40:C40"/>
    <mergeCell ref="B42:D42"/>
    <mergeCell ref="B43:D43"/>
    <mergeCell ref="B36:D36"/>
    <mergeCell ref="B37:C37"/>
    <mergeCell ref="B38:C38"/>
    <mergeCell ref="C26:D26"/>
    <mergeCell ref="C27:D27"/>
    <mergeCell ref="C28:D28"/>
    <mergeCell ref="B30:D30"/>
    <mergeCell ref="B31:D31"/>
    <mergeCell ref="B32:C32"/>
    <mergeCell ref="B33:C33"/>
  </mergeCells>
  <dataValidations count="4">
    <dataValidation type="list" allowBlank="1" showInputMessage="1" showErrorMessage="1" sqref="D44">
      <formula1>AA1:AA2</formula1>
    </dataValidation>
    <dataValidation type="decimal" operator="greaterThanOrEqual" allowBlank="1" showErrorMessage="1" errorTitle="Invalid Entry" error="Please enter numeric values only and type any text in the comments column of the Proposal Summary tab." sqref="D32:D35 D37:D40">
      <formula1>0</formula1>
    </dataValidation>
    <dataValidation type="list" allowBlank="1" showInputMessage="1" showErrorMessage="1" sqref="D10">
      <formula1>"Perpetual, Subscription-based"</formula1>
    </dataValidation>
    <dataValidation type="list" allowBlank="1" showInputMessage="1" showErrorMessage="1" sqref="D9">
      <formula1>"On-premise"</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election activeCell="D8" sqref="D8"/>
    </sheetView>
  </sheetViews>
  <sheetFormatPr defaultColWidth="0" defaultRowHeight="15" x14ac:dyDescent="0.25"/>
  <cols>
    <col min="1" max="1" width="3.7109375" customWidth="1"/>
    <col min="2" max="2" width="41.85546875" customWidth="1"/>
    <col min="3" max="3" width="15.28515625" customWidth="1"/>
    <col min="4" max="4" width="15" customWidth="1"/>
    <col min="5" max="5" width="23.5703125" customWidth="1"/>
    <col min="6" max="6" width="53.7109375" customWidth="1"/>
    <col min="7" max="7" width="3.7109375" customWidth="1"/>
    <col min="8" max="16384" width="9.140625" hidden="1"/>
  </cols>
  <sheetData>
    <row r="1" spans="2:6" ht="15.75" thickBot="1" x14ac:dyDescent="0.3"/>
    <row r="2" spans="2:6" s="15" customFormat="1" x14ac:dyDescent="0.25">
      <c r="B2" s="175" t="str">
        <f>'Vendor Checklist'!D6</f>
        <v>Vendor Name</v>
      </c>
      <c r="C2" s="176"/>
      <c r="D2" s="176"/>
      <c r="E2" s="177"/>
      <c r="F2" s="178"/>
    </row>
    <row r="3" spans="2:6" s="15" customFormat="1" x14ac:dyDescent="0.25">
      <c r="B3" s="77" t="str">
        <f ca="1">MID(CELL("Filename",B2),SEARCH("]",CELL("Filename",B2),1)+1,100)</f>
        <v>End-User Training</v>
      </c>
      <c r="C3" s="179" t="str">
        <f ca="1">"Please complete the Estimated Hours and Hourly Rate for " &amp; B3 &amp; ", indicating any additional info or 'No Bid' in the Comments column.  Additional proposed modules can be added in the 'Module Summary' Tab."</f>
        <v>Please complete the Estimated Hours and Hourly Rate for End-User Training, indicating any additional info or 'No Bid' in the Comments column.  Additional proposed modules can be added in the 'Module Summary' Tab.</v>
      </c>
      <c r="D3" s="180"/>
      <c r="E3" s="180"/>
      <c r="F3" s="181"/>
    </row>
    <row r="4" spans="2:6" s="15" customFormat="1" ht="30" x14ac:dyDescent="0.25">
      <c r="B4" s="78" t="s">
        <v>44</v>
      </c>
      <c r="C4" s="34" t="str">
        <f>'Module Summary'!G4</f>
        <v>Estimated
Hours</v>
      </c>
      <c r="D4" s="34" t="str">
        <f>'Module Summary'!H4</f>
        <v>Hourly
Rate</v>
      </c>
      <c r="E4" s="34" t="str">
        <f>'Module Summary'!I4</f>
        <v>Extended
Cost</v>
      </c>
      <c r="F4" s="79" t="s">
        <v>8</v>
      </c>
    </row>
    <row r="5" spans="2:6" s="15" customFormat="1" x14ac:dyDescent="0.25">
      <c r="B5" s="182"/>
      <c r="C5" s="151"/>
      <c r="D5" s="151"/>
      <c r="E5" s="162"/>
      <c r="F5" s="183"/>
    </row>
    <row r="6" spans="2:6" x14ac:dyDescent="0.25">
      <c r="B6" s="80" t="s">
        <v>99</v>
      </c>
      <c r="C6" s="68"/>
      <c r="D6" s="87"/>
      <c r="E6" s="70">
        <f>IF(ISNUMBER(C6*D6),C6*D6,"N/A")</f>
        <v>0</v>
      </c>
      <c r="F6" s="81"/>
    </row>
    <row r="7" spans="2:6" x14ac:dyDescent="0.25">
      <c r="B7" s="80"/>
      <c r="C7" s="68"/>
      <c r="D7" s="87"/>
      <c r="E7" s="70">
        <f t="shared" ref="E7:E10" si="0">IF(ISNUMBER(C7*D7),C7*D7,"N/A")</f>
        <v>0</v>
      </c>
      <c r="F7" s="81"/>
    </row>
    <row r="8" spans="2:6" x14ac:dyDescent="0.25">
      <c r="B8" s="80"/>
      <c r="C8" s="68"/>
      <c r="D8" s="87"/>
      <c r="E8" s="70">
        <f t="shared" si="0"/>
        <v>0</v>
      </c>
      <c r="F8" s="81"/>
    </row>
    <row r="9" spans="2:6" x14ac:dyDescent="0.25">
      <c r="B9" s="80"/>
      <c r="C9" s="68"/>
      <c r="D9" s="87"/>
      <c r="E9" s="70">
        <f t="shared" si="0"/>
        <v>0</v>
      </c>
      <c r="F9" s="81"/>
    </row>
    <row r="10" spans="2:6" x14ac:dyDescent="0.25">
      <c r="B10" s="80"/>
      <c r="C10" s="68"/>
      <c r="D10" s="87"/>
      <c r="E10" s="70">
        <f t="shared" si="0"/>
        <v>0</v>
      </c>
      <c r="F10" s="81"/>
    </row>
    <row r="11" spans="2:6" s="15" customFormat="1" ht="15.75" thickBot="1" x14ac:dyDescent="0.3">
      <c r="B11" s="82" t="s">
        <v>48</v>
      </c>
      <c r="C11" s="83">
        <f>SUM(C6:C10)</f>
        <v>0</v>
      </c>
      <c r="D11" s="84" t="s">
        <v>46</v>
      </c>
      <c r="E11" s="85">
        <f>SUM(E6:E10)</f>
        <v>0</v>
      </c>
      <c r="F11" s="86"/>
    </row>
  </sheetData>
  <protectedRanges>
    <protectedRange sqref="F6:F10 C6:D10" name="Range1"/>
  </protectedRanges>
  <mergeCells count="3">
    <mergeCell ref="B2:F2"/>
    <mergeCell ref="C3:F3"/>
    <mergeCell ref="B5:F5"/>
  </mergeCells>
  <dataValidations count="1">
    <dataValidation type="decimal" operator="greaterThanOrEqual" allowBlank="1" showErrorMessage="1" errorTitle="Invalid Entry" error="Please enter numeric values only and type any text in the comments column." sqref="C6:D10">
      <formula1>0</formula1>
    </dataValidation>
  </dataValidation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4" id="{5036D8EE-7F26-4F0E-94F2-89E0A9ED7873}">
            <xm:f>'Vendor Checklist'!#REF!='Vendor Checklist'!#REF!</xm:f>
            <x14:dxf>
              <font>
                <b/>
                <i val="0"/>
                <color theme="0"/>
              </font>
              <fill>
                <patternFill>
                  <bgColor theme="1"/>
                </patternFill>
              </fill>
            </x14:dxf>
          </x14:cfRule>
          <xm:sqref>C6:D10</xm:sqref>
        </x14:conditionalFormatting>
        <x14:conditionalFormatting xmlns:xm="http://schemas.microsoft.com/office/excel/2006/main">
          <x14:cfRule type="expression" priority="5" id="{CF30074F-F2F3-49B0-964F-8AC19F7FDDBA}">
            <xm:f>'Vendor Checklist'!#REF!='Vendor Checklist'!#REF!</xm:f>
            <x14:dxf>
              <fill>
                <patternFill>
                  <bgColor rgb="FFFFFF00"/>
                </patternFill>
              </fill>
            </x14:dxf>
          </x14:cfRule>
          <xm:sqref>F6:F10</xm:sqref>
        </x14:conditionalFormatting>
        <x14:conditionalFormatting xmlns:xm="http://schemas.microsoft.com/office/excel/2006/main">
          <x14:cfRule type="expression" priority="6" id="{4E7891EC-E617-486C-8740-249B173C3707}">
            <xm:f>'Vendor Checklist'!#REF!='Vendor Checklist'!#REF!</xm:f>
            <x14:dxf>
              <font>
                <color theme="0"/>
              </font>
            </x14:dxf>
          </x14:cfRule>
          <xm:sqref>C3:F3</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election activeCell="F13" sqref="F13"/>
    </sheetView>
  </sheetViews>
  <sheetFormatPr defaultColWidth="0" defaultRowHeight="15" x14ac:dyDescent="0.25"/>
  <cols>
    <col min="1" max="1" width="3.7109375" customWidth="1"/>
    <col min="2" max="2" width="41.85546875" customWidth="1"/>
    <col min="3" max="3" width="12.7109375" customWidth="1"/>
    <col min="4" max="4" width="15.42578125" customWidth="1"/>
    <col min="5" max="5" width="24.28515625" customWidth="1"/>
    <col min="6" max="6" width="53.7109375" customWidth="1"/>
    <col min="7" max="7" width="3.7109375" customWidth="1"/>
    <col min="8" max="16384" width="9.140625" hidden="1"/>
  </cols>
  <sheetData>
    <row r="1" spans="2:6" ht="15.75" thickBot="1" x14ac:dyDescent="0.3"/>
    <row r="2" spans="2:6" s="15" customFormat="1" x14ac:dyDescent="0.25">
      <c r="B2" s="175" t="str">
        <f>'Vendor Checklist'!D6</f>
        <v>Vendor Name</v>
      </c>
      <c r="C2" s="176"/>
      <c r="D2" s="176"/>
      <c r="E2" s="177"/>
      <c r="F2" s="178"/>
    </row>
    <row r="3" spans="2:6" s="15" customFormat="1" x14ac:dyDescent="0.25">
      <c r="B3" s="77" t="str">
        <f ca="1">MID(CELL("Filename",B2),SEARCH("]",CELL("Filename",B2),1)+1,100)</f>
        <v>Train-the-Trainer Training</v>
      </c>
      <c r="C3" s="179" t="str">
        <f ca="1">"Please complete the Estimated Hours and Hourly Rate for " &amp; B3 &amp; ", indicating any additional info or 'No Bid' in the Comments column.  Additional proposed modules can be added in the 'Module Summary' Tab."</f>
        <v>Please complete the Estimated Hours and Hourly Rate for Train-the-Trainer Training, indicating any additional info or 'No Bid' in the Comments column.  Additional proposed modules can be added in the 'Module Summary' Tab.</v>
      </c>
      <c r="D3" s="180"/>
      <c r="E3" s="180"/>
      <c r="F3" s="181"/>
    </row>
    <row r="4" spans="2:6" s="15" customFormat="1" ht="30" x14ac:dyDescent="0.25">
      <c r="B4" s="78" t="s">
        <v>44</v>
      </c>
      <c r="C4" s="34" t="str">
        <f>'Module Summary'!G4</f>
        <v>Estimated
Hours</v>
      </c>
      <c r="D4" s="34" t="str">
        <f>'Module Summary'!H4</f>
        <v>Hourly
Rate</v>
      </c>
      <c r="E4" s="34" t="str">
        <f>'Module Summary'!I4</f>
        <v>Extended
Cost</v>
      </c>
      <c r="F4" s="79" t="s">
        <v>8</v>
      </c>
    </row>
    <row r="5" spans="2:6" s="15" customFormat="1" x14ac:dyDescent="0.25">
      <c r="B5" s="182"/>
      <c r="C5" s="151"/>
      <c r="D5" s="151"/>
      <c r="E5" s="162"/>
      <c r="F5" s="183"/>
    </row>
    <row r="6" spans="2:6" x14ac:dyDescent="0.25">
      <c r="B6" s="80" t="s">
        <v>98</v>
      </c>
      <c r="C6" s="68"/>
      <c r="D6" s="69"/>
      <c r="E6" s="70">
        <f>IF(ISNUMBER(C6*D6),C6*D6,"N/A")</f>
        <v>0</v>
      </c>
      <c r="F6" s="81"/>
    </row>
    <row r="7" spans="2:6" x14ac:dyDescent="0.25">
      <c r="B7" s="80"/>
      <c r="C7" s="68"/>
      <c r="D7" s="69"/>
      <c r="E7" s="70">
        <f t="shared" ref="E7:E10" si="0">IF(ISNUMBER(C7*D7),C7*D7,"N/A")</f>
        <v>0</v>
      </c>
      <c r="F7" s="81"/>
    </row>
    <row r="8" spans="2:6" x14ac:dyDescent="0.25">
      <c r="B8" s="80"/>
      <c r="C8" s="68"/>
      <c r="D8" s="69"/>
      <c r="E8" s="70">
        <f t="shared" si="0"/>
        <v>0</v>
      </c>
      <c r="F8" s="81"/>
    </row>
    <row r="9" spans="2:6" x14ac:dyDescent="0.25">
      <c r="B9" s="80"/>
      <c r="C9" s="68"/>
      <c r="D9" s="69"/>
      <c r="E9" s="70">
        <f t="shared" si="0"/>
        <v>0</v>
      </c>
      <c r="F9" s="81"/>
    </row>
    <row r="10" spans="2:6" x14ac:dyDescent="0.25">
      <c r="B10" s="80"/>
      <c r="C10" s="68"/>
      <c r="D10" s="69"/>
      <c r="E10" s="70">
        <f t="shared" si="0"/>
        <v>0</v>
      </c>
      <c r="F10" s="81"/>
    </row>
    <row r="11" spans="2:6" s="15" customFormat="1" ht="15.75" thickBot="1" x14ac:dyDescent="0.3">
      <c r="B11" s="82" t="s">
        <v>48</v>
      </c>
      <c r="C11" s="83">
        <f>SUM(C6:C10)</f>
        <v>0</v>
      </c>
      <c r="D11" s="84" t="s">
        <v>46</v>
      </c>
      <c r="E11" s="85">
        <f>SUM(E6:E10)</f>
        <v>0</v>
      </c>
      <c r="F11" s="86"/>
    </row>
  </sheetData>
  <protectedRanges>
    <protectedRange sqref="F6:F10 C6:D10" name="Range1"/>
  </protectedRanges>
  <mergeCells count="3">
    <mergeCell ref="B2:F2"/>
    <mergeCell ref="C3:F3"/>
    <mergeCell ref="B5:F5"/>
  </mergeCells>
  <dataValidations count="1">
    <dataValidation type="decimal" operator="greaterThanOrEqual" allowBlank="1" showErrorMessage="1" errorTitle="Invalid Entry" error="Please enter numeric values only and type any text in the comments column." sqref="C6:D10">
      <formula1>0</formula1>
    </dataValidation>
  </dataValidation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3" id="{3C4649BB-EFB4-4C40-8F61-EFA90D96EFA5}">
            <xm:f>'Vendor Checklist'!#REF!='Vendor Checklist'!#REF!</xm:f>
            <x14:dxf>
              <font>
                <b/>
                <i val="0"/>
                <color theme="0"/>
              </font>
              <fill>
                <patternFill>
                  <bgColor theme="1"/>
                </patternFill>
              </fill>
            </x14:dxf>
          </x14:cfRule>
          <xm:sqref>C6:D10</xm:sqref>
        </x14:conditionalFormatting>
        <x14:conditionalFormatting xmlns:xm="http://schemas.microsoft.com/office/excel/2006/main">
          <x14:cfRule type="expression" priority="4" id="{E4EB978B-9949-4858-A88E-0650288C9495}">
            <xm:f>'Vendor Checklist'!#REF!='Vendor Checklist'!#REF!</xm:f>
            <x14:dxf>
              <fill>
                <patternFill>
                  <bgColor rgb="FFFFFF00"/>
                </patternFill>
              </fill>
            </x14:dxf>
          </x14:cfRule>
          <xm:sqref>F6:F10</xm:sqref>
        </x14:conditionalFormatting>
        <x14:conditionalFormatting xmlns:xm="http://schemas.microsoft.com/office/excel/2006/main">
          <x14:cfRule type="expression" priority="5" id="{F609D8B3-C429-445E-9EB1-B8AC85DD9614}">
            <xm:f>'Vendor Checklist'!#REF!='Vendor Checklist'!#REF!</xm:f>
            <x14:dxf>
              <font>
                <color theme="0"/>
              </font>
            </x14:dxf>
          </x14:cfRule>
          <xm:sqref>C3:F3</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workbookViewId="0">
      <selection activeCell="B5" sqref="B5:F5"/>
    </sheetView>
  </sheetViews>
  <sheetFormatPr defaultColWidth="0" defaultRowHeight="15" x14ac:dyDescent="0.25"/>
  <cols>
    <col min="1" max="1" width="3.7109375" customWidth="1"/>
    <col min="2" max="2" width="41.85546875" customWidth="1"/>
    <col min="3" max="4" width="12.7109375" customWidth="1"/>
    <col min="5" max="5" width="16.28515625" customWidth="1"/>
    <col min="6" max="6" width="53.7109375" customWidth="1"/>
    <col min="7" max="7" width="3.7109375" customWidth="1"/>
    <col min="8" max="16384" width="9.140625" hidden="1"/>
  </cols>
  <sheetData>
    <row r="1" spans="2:6" ht="15.75" thickBot="1" x14ac:dyDescent="0.3"/>
    <row r="2" spans="2:6" s="15" customFormat="1" x14ac:dyDescent="0.25">
      <c r="B2" s="153" t="str">
        <f>'Vendor Checklist'!D6</f>
        <v>Vendor Name</v>
      </c>
      <c r="C2" s="155"/>
      <c r="D2" s="155"/>
      <c r="E2" s="155"/>
      <c r="F2" s="157"/>
    </row>
    <row r="3" spans="2:6" s="15" customFormat="1" ht="36.75" customHeight="1" x14ac:dyDescent="0.25">
      <c r="B3" s="88" t="str">
        <f ca="1">MID(CELL("Filename",B2),SEARCH("]",CELL("Filename",B2),1)+1,100)</f>
        <v>Other Implementation Services</v>
      </c>
      <c r="C3" s="136" t="str">
        <f ca="1">"Please add any " &amp; B3 &amp; " proposed including the Estimated Hours and Hourly Rate."</f>
        <v>Please add any Other Implementation Services proposed including the Estimated Hours and Hourly Rate.</v>
      </c>
      <c r="D3" s="137"/>
      <c r="E3" s="137"/>
      <c r="F3" s="138"/>
    </row>
    <row r="4" spans="2:6" s="15" customFormat="1" ht="30" x14ac:dyDescent="0.25">
      <c r="B4" s="17" t="s">
        <v>44</v>
      </c>
      <c r="C4" s="18" t="str">
        <f>'Module Summary'!G4</f>
        <v>Estimated
Hours</v>
      </c>
      <c r="D4" s="18" t="str">
        <f>'Module Summary'!H4</f>
        <v>Hourly
Rate</v>
      </c>
      <c r="E4" s="18" t="str">
        <f>'Module Summary'!I4</f>
        <v>Extended
Cost</v>
      </c>
      <c r="F4" s="19" t="s">
        <v>8</v>
      </c>
    </row>
    <row r="5" spans="2:6" s="15" customFormat="1" x14ac:dyDescent="0.25">
      <c r="B5" s="160"/>
      <c r="C5" s="151"/>
      <c r="D5" s="151"/>
      <c r="E5" s="151"/>
      <c r="F5" s="163"/>
    </row>
    <row r="6" spans="2:6" x14ac:dyDescent="0.25">
      <c r="B6" s="89" t="s">
        <v>88</v>
      </c>
      <c r="C6" s="68"/>
      <c r="D6" s="87"/>
      <c r="E6" s="90">
        <f t="shared" ref="E6:E49" si="0">IF(ISNUMBER(C6*D6),C6*D6,"N/A")</f>
        <v>0</v>
      </c>
      <c r="F6" s="91" t="s">
        <v>74</v>
      </c>
    </row>
    <row r="7" spans="2:6" x14ac:dyDescent="0.25">
      <c r="B7" s="89" t="s">
        <v>75</v>
      </c>
      <c r="C7" s="68"/>
      <c r="D7" s="87"/>
      <c r="E7" s="90">
        <f t="shared" si="0"/>
        <v>0</v>
      </c>
      <c r="F7" s="91" t="s">
        <v>74</v>
      </c>
    </row>
    <row r="8" spans="2:6" x14ac:dyDescent="0.25">
      <c r="B8" s="89" t="s">
        <v>76</v>
      </c>
      <c r="C8" s="68"/>
      <c r="D8" s="87"/>
      <c r="E8" s="90">
        <f t="shared" si="0"/>
        <v>0</v>
      </c>
      <c r="F8" s="91"/>
    </row>
    <row r="9" spans="2:6" x14ac:dyDescent="0.25">
      <c r="B9" s="89" t="s">
        <v>77</v>
      </c>
      <c r="C9" s="68"/>
      <c r="D9" s="87"/>
      <c r="E9" s="90">
        <f t="shared" si="0"/>
        <v>0</v>
      </c>
      <c r="F9" s="91" t="s">
        <v>74</v>
      </c>
    </row>
    <row r="10" spans="2:6" x14ac:dyDescent="0.25">
      <c r="B10" s="89" t="s">
        <v>78</v>
      </c>
      <c r="C10" s="68"/>
      <c r="D10" s="87"/>
      <c r="E10" s="90">
        <f t="shared" si="0"/>
        <v>0</v>
      </c>
      <c r="F10" s="91" t="s">
        <v>74</v>
      </c>
    </row>
    <row r="11" spans="2:6" x14ac:dyDescent="0.25">
      <c r="B11" s="89" t="s">
        <v>90</v>
      </c>
      <c r="C11" s="68"/>
      <c r="D11" s="87"/>
      <c r="E11" s="90">
        <f t="shared" si="0"/>
        <v>0</v>
      </c>
      <c r="F11" s="91" t="s">
        <v>74</v>
      </c>
    </row>
    <row r="12" spans="2:6" x14ac:dyDescent="0.25">
      <c r="B12" s="89"/>
      <c r="C12" s="68"/>
      <c r="D12" s="87"/>
      <c r="E12" s="90">
        <f t="shared" si="0"/>
        <v>0</v>
      </c>
      <c r="F12" s="91" t="s">
        <v>74</v>
      </c>
    </row>
    <row r="13" spans="2:6" x14ac:dyDescent="0.25">
      <c r="B13" s="89"/>
      <c r="C13" s="68"/>
      <c r="D13" s="87"/>
      <c r="E13" s="90">
        <f t="shared" si="0"/>
        <v>0</v>
      </c>
      <c r="F13" s="91" t="s">
        <v>74</v>
      </c>
    </row>
    <row r="14" spans="2:6" x14ac:dyDescent="0.25">
      <c r="B14" s="89"/>
      <c r="C14" s="68"/>
      <c r="D14" s="87"/>
      <c r="E14" s="90">
        <f t="shared" si="0"/>
        <v>0</v>
      </c>
      <c r="F14" s="91" t="s">
        <v>74</v>
      </c>
    </row>
    <row r="15" spans="2:6" x14ac:dyDescent="0.25">
      <c r="B15" s="89"/>
      <c r="C15" s="68"/>
      <c r="D15" s="87"/>
      <c r="E15" s="90">
        <f t="shared" si="0"/>
        <v>0</v>
      </c>
      <c r="F15" s="91" t="s">
        <v>74</v>
      </c>
    </row>
    <row r="16" spans="2:6" x14ac:dyDescent="0.25">
      <c r="B16" s="89"/>
      <c r="C16" s="68"/>
      <c r="D16" s="87"/>
      <c r="E16" s="90">
        <f t="shared" si="0"/>
        <v>0</v>
      </c>
      <c r="F16" s="91" t="s">
        <v>74</v>
      </c>
    </row>
    <row r="17" spans="2:6" x14ac:dyDescent="0.25">
      <c r="B17" s="89"/>
      <c r="C17" s="68"/>
      <c r="D17" s="87"/>
      <c r="E17" s="90">
        <f t="shared" si="0"/>
        <v>0</v>
      </c>
      <c r="F17" s="91" t="s">
        <v>74</v>
      </c>
    </row>
    <row r="18" spans="2:6" x14ac:dyDescent="0.25">
      <c r="B18" s="89"/>
      <c r="C18" s="68"/>
      <c r="D18" s="87"/>
      <c r="E18" s="90">
        <f t="shared" si="0"/>
        <v>0</v>
      </c>
      <c r="F18" s="91" t="s">
        <v>74</v>
      </c>
    </row>
    <row r="19" spans="2:6" x14ac:dyDescent="0.25">
      <c r="B19" s="89"/>
      <c r="C19" s="68"/>
      <c r="D19" s="87"/>
      <c r="E19" s="90">
        <f t="shared" si="0"/>
        <v>0</v>
      </c>
      <c r="F19" s="91" t="s">
        <v>74</v>
      </c>
    </row>
    <row r="20" spans="2:6" x14ac:dyDescent="0.25">
      <c r="B20" s="89"/>
      <c r="C20" s="68"/>
      <c r="D20" s="87"/>
      <c r="E20" s="90">
        <f t="shared" si="0"/>
        <v>0</v>
      </c>
      <c r="F20" s="91" t="s">
        <v>74</v>
      </c>
    </row>
    <row r="21" spans="2:6" x14ac:dyDescent="0.25">
      <c r="B21" s="89"/>
      <c r="C21" s="68"/>
      <c r="D21" s="87"/>
      <c r="E21" s="90">
        <f t="shared" si="0"/>
        <v>0</v>
      </c>
      <c r="F21" s="91" t="s">
        <v>74</v>
      </c>
    </row>
    <row r="22" spans="2:6" x14ac:dyDescent="0.25">
      <c r="B22" s="89"/>
      <c r="C22" s="68"/>
      <c r="D22" s="87"/>
      <c r="E22" s="90">
        <f t="shared" si="0"/>
        <v>0</v>
      </c>
      <c r="F22" s="91" t="s">
        <v>74</v>
      </c>
    </row>
    <row r="23" spans="2:6" x14ac:dyDescent="0.25">
      <c r="B23" s="89"/>
      <c r="C23" s="68"/>
      <c r="D23" s="87"/>
      <c r="E23" s="90">
        <f t="shared" si="0"/>
        <v>0</v>
      </c>
      <c r="F23" s="91" t="s">
        <v>74</v>
      </c>
    </row>
    <row r="24" spans="2:6" x14ac:dyDescent="0.25">
      <c r="B24" s="89"/>
      <c r="C24" s="68"/>
      <c r="D24" s="87"/>
      <c r="E24" s="90">
        <f t="shared" si="0"/>
        <v>0</v>
      </c>
      <c r="F24" s="91" t="s">
        <v>74</v>
      </c>
    </row>
    <row r="25" spans="2:6" x14ac:dyDescent="0.25">
      <c r="B25" s="89"/>
      <c r="C25" s="68"/>
      <c r="D25" s="87"/>
      <c r="E25" s="90">
        <f t="shared" si="0"/>
        <v>0</v>
      </c>
      <c r="F25" s="91" t="s">
        <v>74</v>
      </c>
    </row>
    <row r="26" spans="2:6" x14ac:dyDescent="0.25">
      <c r="B26" s="89"/>
      <c r="C26" s="68"/>
      <c r="D26" s="87"/>
      <c r="E26" s="90">
        <f t="shared" si="0"/>
        <v>0</v>
      </c>
      <c r="F26" s="91" t="s">
        <v>74</v>
      </c>
    </row>
    <row r="27" spans="2:6" x14ac:dyDescent="0.25">
      <c r="B27" s="89"/>
      <c r="C27" s="68"/>
      <c r="D27" s="87"/>
      <c r="E27" s="90">
        <f t="shared" si="0"/>
        <v>0</v>
      </c>
      <c r="F27" s="91" t="s">
        <v>74</v>
      </c>
    </row>
    <row r="28" spans="2:6" x14ac:dyDescent="0.25">
      <c r="B28" s="89"/>
      <c r="C28" s="68"/>
      <c r="D28" s="87"/>
      <c r="E28" s="90">
        <f t="shared" si="0"/>
        <v>0</v>
      </c>
      <c r="F28" s="91" t="s">
        <v>74</v>
      </c>
    </row>
    <row r="29" spans="2:6" x14ac:dyDescent="0.25">
      <c r="B29" s="89"/>
      <c r="C29" s="68"/>
      <c r="D29" s="87"/>
      <c r="E29" s="90">
        <f t="shared" si="0"/>
        <v>0</v>
      </c>
      <c r="F29" s="91" t="s">
        <v>74</v>
      </c>
    </row>
    <row r="30" spans="2:6" x14ac:dyDescent="0.25">
      <c r="B30" s="89"/>
      <c r="C30" s="68"/>
      <c r="D30" s="87"/>
      <c r="E30" s="90">
        <f t="shared" si="0"/>
        <v>0</v>
      </c>
      <c r="F30" s="91" t="s">
        <v>74</v>
      </c>
    </row>
    <row r="31" spans="2:6" x14ac:dyDescent="0.25">
      <c r="B31" s="89"/>
      <c r="C31" s="68"/>
      <c r="D31" s="87"/>
      <c r="E31" s="90">
        <f t="shared" si="0"/>
        <v>0</v>
      </c>
      <c r="F31" s="91" t="s">
        <v>74</v>
      </c>
    </row>
    <row r="32" spans="2:6" x14ac:dyDescent="0.25">
      <c r="B32" s="89"/>
      <c r="C32" s="68"/>
      <c r="D32" s="87"/>
      <c r="E32" s="90">
        <f t="shared" si="0"/>
        <v>0</v>
      </c>
      <c r="F32" s="91" t="s">
        <v>74</v>
      </c>
    </row>
    <row r="33" spans="2:6" x14ac:dyDescent="0.25">
      <c r="B33" s="89"/>
      <c r="C33" s="68"/>
      <c r="D33" s="87"/>
      <c r="E33" s="90">
        <f t="shared" si="0"/>
        <v>0</v>
      </c>
      <c r="F33" s="91" t="s">
        <v>74</v>
      </c>
    </row>
    <row r="34" spans="2:6" x14ac:dyDescent="0.25">
      <c r="B34" s="89"/>
      <c r="C34" s="68"/>
      <c r="D34" s="87"/>
      <c r="E34" s="90">
        <f t="shared" si="0"/>
        <v>0</v>
      </c>
      <c r="F34" s="91" t="s">
        <v>74</v>
      </c>
    </row>
    <row r="35" spans="2:6" x14ac:dyDescent="0.25">
      <c r="B35" s="89"/>
      <c r="C35" s="68"/>
      <c r="D35" s="87"/>
      <c r="E35" s="90">
        <f t="shared" si="0"/>
        <v>0</v>
      </c>
      <c r="F35" s="91" t="s">
        <v>74</v>
      </c>
    </row>
    <row r="36" spans="2:6" x14ac:dyDescent="0.25">
      <c r="B36" s="89"/>
      <c r="C36" s="68"/>
      <c r="D36" s="87"/>
      <c r="E36" s="90">
        <f t="shared" si="0"/>
        <v>0</v>
      </c>
      <c r="F36" s="91" t="s">
        <v>74</v>
      </c>
    </row>
    <row r="37" spans="2:6" x14ac:dyDescent="0.25">
      <c r="B37" s="89"/>
      <c r="C37" s="68"/>
      <c r="D37" s="87"/>
      <c r="E37" s="90">
        <f t="shared" si="0"/>
        <v>0</v>
      </c>
      <c r="F37" s="91" t="s">
        <v>74</v>
      </c>
    </row>
    <row r="38" spans="2:6" x14ac:dyDescent="0.25">
      <c r="B38" s="89"/>
      <c r="C38" s="68"/>
      <c r="D38" s="87"/>
      <c r="E38" s="90">
        <f t="shared" si="0"/>
        <v>0</v>
      </c>
      <c r="F38" s="91" t="s">
        <v>74</v>
      </c>
    </row>
    <row r="39" spans="2:6" x14ac:dyDescent="0.25">
      <c r="B39" s="89"/>
      <c r="C39" s="68"/>
      <c r="D39" s="87"/>
      <c r="E39" s="90">
        <f t="shared" si="0"/>
        <v>0</v>
      </c>
      <c r="F39" s="91" t="s">
        <v>74</v>
      </c>
    </row>
    <row r="40" spans="2:6" x14ac:dyDescent="0.25">
      <c r="B40" s="89"/>
      <c r="C40" s="68"/>
      <c r="D40" s="87"/>
      <c r="E40" s="90">
        <f t="shared" si="0"/>
        <v>0</v>
      </c>
      <c r="F40" s="91" t="s">
        <v>74</v>
      </c>
    </row>
    <row r="41" spans="2:6" x14ac:dyDescent="0.25">
      <c r="B41" s="89"/>
      <c r="C41" s="68"/>
      <c r="D41" s="87"/>
      <c r="E41" s="90">
        <f t="shared" si="0"/>
        <v>0</v>
      </c>
      <c r="F41" s="91" t="s">
        <v>74</v>
      </c>
    </row>
    <row r="42" spans="2:6" x14ac:dyDescent="0.25">
      <c r="B42" s="89"/>
      <c r="C42" s="68"/>
      <c r="D42" s="87"/>
      <c r="E42" s="90">
        <f t="shared" si="0"/>
        <v>0</v>
      </c>
      <c r="F42" s="91" t="s">
        <v>74</v>
      </c>
    </row>
    <row r="43" spans="2:6" x14ac:dyDescent="0.25">
      <c r="B43" s="89"/>
      <c r="C43" s="68"/>
      <c r="D43" s="87"/>
      <c r="E43" s="90">
        <f t="shared" si="0"/>
        <v>0</v>
      </c>
      <c r="F43" s="91" t="s">
        <v>74</v>
      </c>
    </row>
    <row r="44" spans="2:6" x14ac:dyDescent="0.25">
      <c r="B44" s="89"/>
      <c r="C44" s="68"/>
      <c r="D44" s="87"/>
      <c r="E44" s="90">
        <f t="shared" si="0"/>
        <v>0</v>
      </c>
      <c r="F44" s="91" t="s">
        <v>74</v>
      </c>
    </row>
    <row r="45" spans="2:6" x14ac:dyDescent="0.25">
      <c r="B45" s="89"/>
      <c r="C45" s="68"/>
      <c r="D45" s="87"/>
      <c r="E45" s="90">
        <f t="shared" si="0"/>
        <v>0</v>
      </c>
      <c r="F45" s="91" t="s">
        <v>74</v>
      </c>
    </row>
    <row r="46" spans="2:6" x14ac:dyDescent="0.25">
      <c r="B46" s="89"/>
      <c r="C46" s="68"/>
      <c r="D46" s="87"/>
      <c r="E46" s="90">
        <f t="shared" si="0"/>
        <v>0</v>
      </c>
      <c r="F46" s="91" t="s">
        <v>74</v>
      </c>
    </row>
    <row r="47" spans="2:6" x14ac:dyDescent="0.25">
      <c r="B47" s="89"/>
      <c r="C47" s="68"/>
      <c r="D47" s="87"/>
      <c r="E47" s="90">
        <f t="shared" si="0"/>
        <v>0</v>
      </c>
      <c r="F47" s="91" t="s">
        <v>74</v>
      </c>
    </row>
    <row r="48" spans="2:6" x14ac:dyDescent="0.25">
      <c r="B48" s="89"/>
      <c r="C48" s="68"/>
      <c r="D48" s="87"/>
      <c r="E48" s="90">
        <f t="shared" si="0"/>
        <v>0</v>
      </c>
      <c r="F48" s="91" t="s">
        <v>74</v>
      </c>
    </row>
    <row r="49" spans="2:6" x14ac:dyDescent="0.25">
      <c r="B49" s="89"/>
      <c r="C49" s="68"/>
      <c r="D49" s="87"/>
      <c r="E49" s="90">
        <f t="shared" si="0"/>
        <v>0</v>
      </c>
      <c r="F49" s="91" t="s">
        <v>74</v>
      </c>
    </row>
    <row r="50" spans="2:6" s="15" customFormat="1" ht="15.75" thickBot="1" x14ac:dyDescent="0.3">
      <c r="B50" s="25" t="s">
        <v>48</v>
      </c>
      <c r="C50" s="92">
        <f>SUM(C6:C49)</f>
        <v>0</v>
      </c>
      <c r="D50" s="93" t="s">
        <v>46</v>
      </c>
      <c r="E50" s="94">
        <f>SUM(E6:E49)</f>
        <v>0</v>
      </c>
      <c r="F50" s="95"/>
    </row>
  </sheetData>
  <protectedRanges>
    <protectedRange sqref="F7:F49 B7:D49 B6:D6 F6" name="Range1"/>
  </protectedRanges>
  <mergeCells count="3">
    <mergeCell ref="B2:F2"/>
    <mergeCell ref="C3:F3"/>
    <mergeCell ref="B5:F5"/>
  </mergeCells>
  <dataValidations count="1">
    <dataValidation type="decimal" operator="greaterThanOrEqual" allowBlank="1" showErrorMessage="1" errorTitle="Invalid Entry" error="Please enter numeric values only and type any text in the comments column." sqref="C6:D49">
      <formula1>0</formula1>
    </dataValidation>
  </dataValidation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1" id="{0878D8BE-7997-47C4-81C7-126831E90C4D}">
            <xm:f>'Vendor Checklist'!#REF!='Vendor Checklist'!#REF!</xm:f>
            <x14:dxf>
              <fill>
                <patternFill>
                  <bgColor rgb="FFFFFF00"/>
                </patternFill>
              </fill>
            </x14:dxf>
          </x14:cfRule>
          <xm:sqref>F6:F49 B6:D49</xm:sqref>
        </x14:conditionalFormatting>
        <x14:conditionalFormatting xmlns:xm="http://schemas.microsoft.com/office/excel/2006/main">
          <x14:cfRule type="expression" priority="2" id="{D91BB2CF-9CC9-49B6-9196-B5313D238434}">
            <xm:f>'Vendor Checklist'!#REF!='Vendor Checklist'!#REF!</xm:f>
            <x14:dxf>
              <font>
                <color theme="0"/>
              </font>
            </x14:dxf>
          </x14:cfRule>
          <xm:sqref>C3:F3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workbookViewId="0">
      <selection activeCell="C22" sqref="C22"/>
    </sheetView>
  </sheetViews>
  <sheetFormatPr defaultColWidth="0" defaultRowHeight="15" x14ac:dyDescent="0.25"/>
  <cols>
    <col min="1" max="1" width="3.7109375" style="15" customWidth="1"/>
    <col min="2" max="2" width="40.7109375" style="15" customWidth="1"/>
    <col min="3" max="3" width="21.28515625" style="15" customWidth="1"/>
    <col min="4" max="8" width="20.85546875" style="15" customWidth="1"/>
    <col min="9" max="9" width="51.7109375" style="15" customWidth="1"/>
    <col min="10" max="10" width="3.7109375" style="15" customWidth="1"/>
    <col min="11" max="14" width="0" style="15" hidden="1" customWidth="1"/>
    <col min="15" max="16384" width="9.140625" style="15" hidden="1"/>
  </cols>
  <sheetData>
    <row r="1" spans="2:9" ht="15.75" thickBot="1" x14ac:dyDescent="0.3"/>
    <row r="2" spans="2:9" x14ac:dyDescent="0.25">
      <c r="B2" s="133" t="str">
        <f>'Vendor Checklist'!D6</f>
        <v>Vendor Name</v>
      </c>
      <c r="C2" s="134"/>
      <c r="D2" s="134"/>
      <c r="E2" s="134"/>
      <c r="F2" s="134"/>
      <c r="G2" s="134"/>
      <c r="H2" s="134"/>
      <c r="I2" s="135"/>
    </row>
    <row r="3" spans="2:9" x14ac:dyDescent="0.25">
      <c r="B3" s="16" t="str">
        <f ca="1">MID(CELL("Filename",B2),SEARCH("]",CELL("Filename",B2),1)+1,100)</f>
        <v>Proposal Summary</v>
      </c>
      <c r="C3" s="136" t="str">
        <f ca="1">"No data entry is required in the " &amp; B3 &amp;".  Comments are optional for each Cost Category."</f>
        <v>No data entry is required in the Proposal Summary.  Comments are optional for each Cost Category.</v>
      </c>
      <c r="D3" s="137"/>
      <c r="E3" s="137"/>
      <c r="F3" s="137"/>
      <c r="G3" s="137"/>
      <c r="H3" s="137"/>
      <c r="I3" s="138"/>
    </row>
    <row r="4" spans="2:9" ht="47.25" customHeight="1" x14ac:dyDescent="0.25">
      <c r="B4" s="17" t="s">
        <v>44</v>
      </c>
      <c r="C4" s="18" t="s">
        <v>45</v>
      </c>
      <c r="D4" s="18" t="s">
        <v>95</v>
      </c>
      <c r="E4" s="99" t="s">
        <v>100</v>
      </c>
      <c r="F4" s="99" t="s">
        <v>101</v>
      </c>
      <c r="G4" s="99" t="s">
        <v>102</v>
      </c>
      <c r="H4" s="99" t="s">
        <v>103</v>
      </c>
      <c r="I4" s="19" t="s">
        <v>8</v>
      </c>
    </row>
    <row r="5" spans="2:9" x14ac:dyDescent="0.25">
      <c r="B5" s="20" t="str">
        <f ca="1">'Application Software'!$B$3</f>
        <v>Application Software</v>
      </c>
      <c r="C5" s="21">
        <f>'Application Software'!$C$29</f>
        <v>0</v>
      </c>
      <c r="D5" s="21">
        <f>'Application Software'!$D$29</f>
        <v>0</v>
      </c>
      <c r="E5" s="70">
        <f>'Application Software'!$E$29</f>
        <v>0</v>
      </c>
      <c r="F5" s="70">
        <f>'Application Software'!$F$29</f>
        <v>0</v>
      </c>
      <c r="G5" s="70">
        <f>'Application Software'!$G$29</f>
        <v>0</v>
      </c>
      <c r="H5" s="70">
        <f>'Application Software'!$H$29</f>
        <v>0</v>
      </c>
      <c r="I5" s="22"/>
    </row>
    <row r="6" spans="2:9" x14ac:dyDescent="0.25">
      <c r="B6" s="20" t="str">
        <f ca="1">'Other Software'!$B$3</f>
        <v>Other Software</v>
      </c>
      <c r="C6" s="21">
        <f>'Other Software'!E56</f>
        <v>0</v>
      </c>
      <c r="D6" s="21">
        <f>'Other Software'!F56</f>
        <v>0</v>
      </c>
      <c r="E6" s="70">
        <f>'Other Software'!G56</f>
        <v>0</v>
      </c>
      <c r="F6" s="70">
        <f>'Other Software'!H56</f>
        <v>0</v>
      </c>
      <c r="G6" s="70">
        <f>'Other Software'!I56</f>
        <v>0</v>
      </c>
      <c r="H6" s="70">
        <f>'Other Software'!J56</f>
        <v>0</v>
      </c>
      <c r="I6" s="22"/>
    </row>
    <row r="7" spans="2:9" x14ac:dyDescent="0.25">
      <c r="B7" s="20" t="str">
        <f ca="1">'On-going support'!B3:K3</f>
        <v>On-going support</v>
      </c>
      <c r="C7" s="21">
        <f>'On-going support'!E56</f>
        <v>0</v>
      </c>
      <c r="D7" s="21">
        <f>'On-going support'!F56</f>
        <v>0</v>
      </c>
      <c r="E7" s="21">
        <f>'On-going support'!G56</f>
        <v>0</v>
      </c>
      <c r="F7" s="21">
        <f>'On-going support'!H56</f>
        <v>0</v>
      </c>
      <c r="G7" s="21">
        <f>'On-going support'!I56</f>
        <v>0</v>
      </c>
      <c r="H7" s="21">
        <f>'On-going support'!J56</f>
        <v>0</v>
      </c>
      <c r="I7" s="22"/>
    </row>
    <row r="8" spans="2:9" x14ac:dyDescent="0.25">
      <c r="B8" s="20" t="str">
        <f ca="1">'Data Migration'!B3</f>
        <v>Data Migration</v>
      </c>
      <c r="C8" s="21">
        <f>'Data Migration'!E11</f>
        <v>0</v>
      </c>
      <c r="D8" s="21" t="s">
        <v>46</v>
      </c>
      <c r="E8" s="21" t="s">
        <v>46</v>
      </c>
      <c r="F8" s="21" t="s">
        <v>46</v>
      </c>
      <c r="G8" s="21" t="s">
        <v>46</v>
      </c>
      <c r="H8" s="21" t="s">
        <v>46</v>
      </c>
      <c r="I8" s="22"/>
    </row>
    <row r="9" spans="2:9" x14ac:dyDescent="0.25">
      <c r="B9" s="20" t="str">
        <f ca="1">'Masterdata Preparation'!B3</f>
        <v>Masterdata Preparation</v>
      </c>
      <c r="C9" s="21">
        <f>'Masterdata Preparation'!E11</f>
        <v>0</v>
      </c>
      <c r="D9" s="21" t="s">
        <v>46</v>
      </c>
      <c r="E9" s="21" t="s">
        <v>46</v>
      </c>
      <c r="F9" s="21" t="s">
        <v>46</v>
      </c>
      <c r="G9" s="21" t="s">
        <v>46</v>
      </c>
      <c r="H9" s="21" t="s">
        <v>46</v>
      </c>
      <c r="I9" s="22"/>
    </row>
    <row r="10" spans="2:9" x14ac:dyDescent="0.25">
      <c r="B10" s="20" t="str">
        <f ca="1">'Implementation Services'!$B$3</f>
        <v>Implementation Services</v>
      </c>
      <c r="C10" s="21">
        <f>'Implementation Services'!E29</f>
        <v>0</v>
      </c>
      <c r="D10" s="21" t="s">
        <v>46</v>
      </c>
      <c r="E10" s="21" t="s">
        <v>46</v>
      </c>
      <c r="F10" s="21" t="s">
        <v>46</v>
      </c>
      <c r="G10" s="21" t="s">
        <v>46</v>
      </c>
      <c r="H10" s="21" t="s">
        <v>46</v>
      </c>
      <c r="I10" s="22"/>
    </row>
    <row r="11" spans="2:9" x14ac:dyDescent="0.25">
      <c r="B11" s="20" t="str">
        <f ca="1">'End-User Training'!$B$3</f>
        <v>End-User Training</v>
      </c>
      <c r="C11" s="21">
        <f>'End-User Training'!E11</f>
        <v>0</v>
      </c>
      <c r="D11" s="21" t="s">
        <v>46</v>
      </c>
      <c r="E11" s="21" t="s">
        <v>46</v>
      </c>
      <c r="F11" s="21" t="s">
        <v>46</v>
      </c>
      <c r="G11" s="21" t="s">
        <v>46</v>
      </c>
      <c r="H11" s="21" t="s">
        <v>46</v>
      </c>
      <c r="I11" s="22"/>
    </row>
    <row r="12" spans="2:9" x14ac:dyDescent="0.25">
      <c r="B12" s="28" t="s">
        <v>93</v>
      </c>
      <c r="C12" s="21">
        <f>'Train-the-Trainer Training'!E11</f>
        <v>0</v>
      </c>
      <c r="D12" s="21" t="s">
        <v>46</v>
      </c>
      <c r="E12" s="21" t="s">
        <v>46</v>
      </c>
      <c r="F12" s="21" t="s">
        <v>46</v>
      </c>
      <c r="G12" s="21" t="s">
        <v>46</v>
      </c>
      <c r="H12" s="21" t="s">
        <v>46</v>
      </c>
      <c r="I12" s="29"/>
    </row>
    <row r="13" spans="2:9" x14ac:dyDescent="0.25">
      <c r="B13" s="20" t="str">
        <f ca="1">'Other Implementation Services'!B3:F3</f>
        <v>Other Implementation Services</v>
      </c>
      <c r="C13" s="21">
        <f>'Other Implementation Services'!E50</f>
        <v>0</v>
      </c>
      <c r="D13" s="21" t="s">
        <v>46</v>
      </c>
      <c r="E13" s="21" t="s">
        <v>46</v>
      </c>
      <c r="F13" s="21" t="s">
        <v>46</v>
      </c>
      <c r="G13" s="21" t="s">
        <v>46</v>
      </c>
      <c r="H13" s="21" t="s">
        <v>46</v>
      </c>
      <c r="I13" s="22"/>
    </row>
    <row r="14" spans="2:9" x14ac:dyDescent="0.25">
      <c r="B14" s="20" t="str">
        <f>'Vendor Checklist'!$B$32</f>
        <v>Other Costs</v>
      </c>
      <c r="C14" s="21">
        <f>'Vendor Checklist'!$D$32</f>
        <v>0</v>
      </c>
      <c r="D14" s="21" t="s">
        <v>46</v>
      </c>
      <c r="E14" s="21" t="s">
        <v>46</v>
      </c>
      <c r="F14" s="21" t="s">
        <v>46</v>
      </c>
      <c r="G14" s="21" t="s">
        <v>46</v>
      </c>
      <c r="H14" s="21" t="s">
        <v>46</v>
      </c>
      <c r="I14" s="22"/>
    </row>
    <row r="15" spans="2:9" x14ac:dyDescent="0.25">
      <c r="B15" s="23" t="str">
        <f>'Vendor Checklist'!$B$35</f>
        <v>Discount (if applicable) in ZAR</v>
      </c>
      <c r="C15" s="24">
        <f>ABS('Vendor Checklist'!D35)*(-1)</f>
        <v>0</v>
      </c>
      <c r="D15" s="24">
        <f>ABS('Vendor Checklist'!E35)*(-1)</f>
        <v>0</v>
      </c>
      <c r="E15" s="24">
        <f>ABS('Vendor Checklist'!F35)*(-1)</f>
        <v>0</v>
      </c>
      <c r="F15" s="24">
        <f>ABS('Vendor Checklist'!G35)*(-1)</f>
        <v>0</v>
      </c>
      <c r="G15" s="24">
        <f>ABS('Vendor Checklist'!H35)*(-1)</f>
        <v>0</v>
      </c>
      <c r="H15" s="24">
        <f>ABS('Vendor Checklist'!I35)*(-1)</f>
        <v>0</v>
      </c>
      <c r="I15" s="22"/>
    </row>
    <row r="16" spans="2:9" x14ac:dyDescent="0.25">
      <c r="B16" s="23" t="s">
        <v>47</v>
      </c>
      <c r="C16" s="24">
        <f>SUM(C5:C15)*14%</f>
        <v>0</v>
      </c>
      <c r="D16" s="24">
        <f>SUM(D5:D15)*14%</f>
        <v>0</v>
      </c>
      <c r="E16" s="24">
        <f t="shared" ref="E16:H16" si="0">SUM(E5:E15)*14%</f>
        <v>0</v>
      </c>
      <c r="F16" s="24">
        <f t="shared" si="0"/>
        <v>0</v>
      </c>
      <c r="G16" s="24">
        <f t="shared" si="0"/>
        <v>0</v>
      </c>
      <c r="H16" s="24">
        <f t="shared" si="0"/>
        <v>0</v>
      </c>
      <c r="I16" s="22"/>
    </row>
    <row r="17" spans="2:9" ht="15.75" thickBot="1" x14ac:dyDescent="0.3">
      <c r="B17" s="25" t="s">
        <v>48</v>
      </c>
      <c r="C17" s="26">
        <f>SUM(C5:C16)</f>
        <v>0</v>
      </c>
      <c r="D17" s="26">
        <f>SUM(D5:D16)</f>
        <v>0</v>
      </c>
      <c r="E17" s="26">
        <f t="shared" ref="E17:H17" si="1">SUM(E5:E16)</f>
        <v>0</v>
      </c>
      <c r="F17" s="26">
        <f t="shared" si="1"/>
        <v>0</v>
      </c>
      <c r="G17" s="26">
        <f t="shared" si="1"/>
        <v>0</v>
      </c>
      <c r="H17" s="26">
        <f t="shared" si="1"/>
        <v>0</v>
      </c>
      <c r="I17" s="27"/>
    </row>
  </sheetData>
  <protectedRanges>
    <protectedRange sqref="I5:I16" name="Range1_1"/>
  </protectedRanges>
  <mergeCells count="2">
    <mergeCell ref="B2:I2"/>
    <mergeCell ref="C3:I3"/>
  </mergeCell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2" id="{21697966-08D8-4664-AA9C-5F5734A33D0F}">
            <xm:f>'Vendor Checklist'!#REF!='Vendor Checklist'!#REF!</xm:f>
            <x14:dxf>
              <font>
                <b val="0"/>
                <i val="0"/>
                <color auto="1"/>
              </font>
              <fill>
                <patternFill>
                  <bgColor rgb="FFFFFF00"/>
                </patternFill>
              </fill>
            </x14:dxf>
          </x14:cfRule>
          <xm:sqref>I5:I11 I13:I16</xm:sqref>
        </x14:conditionalFormatting>
        <x14:conditionalFormatting xmlns:xm="http://schemas.microsoft.com/office/excel/2006/main">
          <x14:cfRule type="expression" priority="3" id="{BBD6E459-E451-4B14-9AC0-C424DBBD383D}">
            <xm:f>'Vendor Checklist'!#REF!='Vendor Checklist'!#REF!</xm:f>
            <x14:dxf>
              <font>
                <color theme="0"/>
              </font>
            </x14:dxf>
          </x14:cfRule>
          <xm:sqref>C3</xm:sqref>
        </x14:conditionalFormatting>
        <x14:conditionalFormatting xmlns:xm="http://schemas.microsoft.com/office/excel/2006/main">
          <x14:cfRule type="expression" priority="1" id="{426300D1-22D2-4FB3-BFFC-9C3E15F8452E}">
            <xm:f>'Vendor Checklist'!#REF!='Vendor Checklist'!#REF!</xm:f>
            <x14:dxf>
              <font>
                <b val="0"/>
                <i val="0"/>
                <color auto="1"/>
              </font>
              <fill>
                <patternFill>
                  <bgColor rgb="FFFFFF00"/>
                </patternFill>
              </fill>
            </x14:dxf>
          </x14:cfRule>
          <xm:sqref>I12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workbookViewId="0">
      <selection activeCell="I16" sqref="I16"/>
    </sheetView>
  </sheetViews>
  <sheetFormatPr defaultColWidth="0" defaultRowHeight="15" x14ac:dyDescent="0.25"/>
  <cols>
    <col min="1" max="1" width="3.7109375" customWidth="1"/>
    <col min="2" max="2" width="41.85546875" customWidth="1"/>
    <col min="3" max="3" width="1.7109375" customWidth="1"/>
    <col min="4" max="4" width="13.7109375" customWidth="1"/>
    <col min="5" max="5" width="13.85546875" customWidth="1"/>
    <col min="6" max="6" width="1.7109375" customWidth="1"/>
    <col min="7" max="7" width="14.140625" customWidth="1"/>
    <col min="8" max="8" width="12.7109375" customWidth="1"/>
    <col min="9" max="9" width="14.5703125" bestFit="1" customWidth="1"/>
    <col min="10" max="10" width="1.7109375" customWidth="1"/>
    <col min="11" max="11" width="3.7109375" customWidth="1"/>
    <col min="12" max="17" width="0" hidden="1" customWidth="1"/>
    <col min="18" max="16384" width="9.140625" hidden="1"/>
  </cols>
  <sheetData>
    <row r="1" spans="2:10" ht="15.75" thickBot="1" x14ac:dyDescent="0.3"/>
    <row r="2" spans="2:10" s="15" customFormat="1" x14ac:dyDescent="0.25">
      <c r="B2" s="133" t="str">
        <f>'Vendor Checklist'!D6</f>
        <v>Vendor Name</v>
      </c>
      <c r="C2" s="134"/>
      <c r="D2" s="134"/>
      <c r="E2" s="134"/>
      <c r="F2" s="134"/>
      <c r="G2" s="134"/>
      <c r="H2" s="134"/>
      <c r="I2" s="134"/>
      <c r="J2" s="134"/>
    </row>
    <row r="3" spans="2:10" s="15" customFormat="1" x14ac:dyDescent="0.25">
      <c r="B3" s="16" t="str">
        <f ca="1">MID(CELL("Filename",B2),SEARCH("]",CELL("Filename",B2),1)+1,100)</f>
        <v>Module Summary</v>
      </c>
      <c r="C3" s="30"/>
      <c r="D3" s="142" t="s">
        <v>16</v>
      </c>
      <c r="E3" s="142"/>
      <c r="F3" s="30"/>
      <c r="G3" s="143" t="s">
        <v>20</v>
      </c>
      <c r="H3" s="143"/>
      <c r="I3" s="143"/>
      <c r="J3" s="30"/>
    </row>
    <row r="4" spans="2:10" s="15" customFormat="1" ht="45" x14ac:dyDescent="0.25">
      <c r="B4" s="31" t="s">
        <v>15</v>
      </c>
      <c r="C4" s="30"/>
      <c r="D4" s="32" t="str">
        <f>'Proposal Summary'!C4</f>
        <v>One-Time
Cost</v>
      </c>
      <c r="E4" s="32" t="str">
        <f>'Proposal Summary'!D4</f>
        <v>On-Going    
Annual Cost
(Year 1)</v>
      </c>
      <c r="F4" s="30"/>
      <c r="G4" s="33" t="s">
        <v>49</v>
      </c>
      <c r="H4" s="33" t="s">
        <v>50</v>
      </c>
      <c r="I4" s="33" t="s">
        <v>51</v>
      </c>
      <c r="J4" s="30"/>
    </row>
    <row r="5" spans="2:10" s="15" customFormat="1" x14ac:dyDescent="0.25">
      <c r="B5" s="35"/>
      <c r="C5" s="36"/>
      <c r="D5" s="139"/>
      <c r="E5" s="140"/>
      <c r="F5" s="36"/>
      <c r="G5" s="139"/>
      <c r="H5" s="140"/>
      <c r="I5" s="141"/>
      <c r="J5" s="36"/>
    </row>
    <row r="6" spans="2:10" x14ac:dyDescent="0.25">
      <c r="B6" s="37" t="s">
        <v>52</v>
      </c>
      <c r="C6" s="38"/>
      <c r="D6" s="21">
        <f>'Application Software'!C6</f>
        <v>0</v>
      </c>
      <c r="E6" s="21">
        <f>'Application Software'!H6</f>
        <v>0</v>
      </c>
      <c r="F6" s="39"/>
      <c r="G6" s="40">
        <f>'Implementation Services'!C6</f>
        <v>0</v>
      </c>
      <c r="H6" s="40">
        <f>'Implementation Services'!D6</f>
        <v>0</v>
      </c>
      <c r="I6" s="40">
        <f>'Implementation Services'!E6</f>
        <v>0</v>
      </c>
      <c r="J6" s="39"/>
    </row>
    <row r="7" spans="2:10" x14ac:dyDescent="0.25">
      <c r="B7" s="37" t="s">
        <v>53</v>
      </c>
      <c r="C7" s="38"/>
      <c r="D7" s="21">
        <f>'Application Software'!C7</f>
        <v>0</v>
      </c>
      <c r="E7" s="21">
        <f>'Application Software'!H7</f>
        <v>0</v>
      </c>
      <c r="F7" s="39"/>
      <c r="G7" s="40">
        <f>'Implementation Services'!C7</f>
        <v>0</v>
      </c>
      <c r="H7" s="40">
        <f>'Implementation Services'!D7</f>
        <v>0</v>
      </c>
      <c r="I7" s="40">
        <f>'Implementation Services'!E7</f>
        <v>0</v>
      </c>
      <c r="J7" s="39"/>
    </row>
    <row r="8" spans="2:10" x14ac:dyDescent="0.25">
      <c r="B8" s="37" t="s">
        <v>54</v>
      </c>
      <c r="C8" s="38"/>
      <c r="D8" s="21">
        <f>'Application Software'!C8</f>
        <v>0</v>
      </c>
      <c r="E8" s="21">
        <f>'Application Software'!H8</f>
        <v>0</v>
      </c>
      <c r="F8" s="39"/>
      <c r="G8" s="40">
        <f>'Implementation Services'!C8</f>
        <v>0</v>
      </c>
      <c r="H8" s="40">
        <f>'Implementation Services'!D8</f>
        <v>0</v>
      </c>
      <c r="I8" s="40">
        <f>'Implementation Services'!E8</f>
        <v>0</v>
      </c>
      <c r="J8" s="39"/>
    </row>
    <row r="9" spans="2:10" x14ac:dyDescent="0.25">
      <c r="B9" s="37" t="s">
        <v>55</v>
      </c>
      <c r="C9" s="38"/>
      <c r="D9" s="21">
        <f>'Application Software'!C9</f>
        <v>0</v>
      </c>
      <c r="E9" s="21">
        <f>'Application Software'!H9</f>
        <v>0</v>
      </c>
      <c r="F9" s="39"/>
      <c r="G9" s="40">
        <f>'Implementation Services'!C9</f>
        <v>0</v>
      </c>
      <c r="H9" s="40">
        <f>'Implementation Services'!D9</f>
        <v>0</v>
      </c>
      <c r="I9" s="40">
        <f>'Implementation Services'!E9</f>
        <v>0</v>
      </c>
      <c r="J9" s="39"/>
    </row>
    <row r="10" spans="2:10" x14ac:dyDescent="0.25">
      <c r="B10" s="37" t="s">
        <v>56</v>
      </c>
      <c r="C10" s="38"/>
      <c r="D10" s="21">
        <f>'Application Software'!C10</f>
        <v>0</v>
      </c>
      <c r="E10" s="21">
        <f>'Application Software'!H10</f>
        <v>0</v>
      </c>
      <c r="F10" s="39"/>
      <c r="G10" s="40">
        <f>'Implementation Services'!C10</f>
        <v>0</v>
      </c>
      <c r="H10" s="40">
        <f>'Implementation Services'!D10</f>
        <v>0</v>
      </c>
      <c r="I10" s="40">
        <f>'Implementation Services'!E10</f>
        <v>0</v>
      </c>
      <c r="J10" s="39"/>
    </row>
    <row r="11" spans="2:10" x14ac:dyDescent="0.25">
      <c r="B11" s="37" t="s">
        <v>57</v>
      </c>
      <c r="C11" s="38"/>
      <c r="D11" s="21">
        <f>'Application Software'!C11</f>
        <v>0</v>
      </c>
      <c r="E11" s="21">
        <f>'Application Software'!H11</f>
        <v>0</v>
      </c>
      <c r="F11" s="39"/>
      <c r="G11" s="40">
        <f>'Implementation Services'!C11</f>
        <v>0</v>
      </c>
      <c r="H11" s="40">
        <f>'Implementation Services'!D11</f>
        <v>0</v>
      </c>
      <c r="I11" s="40">
        <f>'Implementation Services'!E11</f>
        <v>0</v>
      </c>
      <c r="J11" s="39"/>
    </row>
    <row r="12" spans="2:10" x14ac:dyDescent="0.25">
      <c r="B12" s="37" t="s">
        <v>58</v>
      </c>
      <c r="C12" s="38"/>
      <c r="D12" s="21">
        <f>'Application Software'!C12</f>
        <v>0</v>
      </c>
      <c r="E12" s="21">
        <f>'Application Software'!H12</f>
        <v>0</v>
      </c>
      <c r="F12" s="39"/>
      <c r="G12" s="40">
        <f>'Implementation Services'!C12</f>
        <v>0</v>
      </c>
      <c r="H12" s="40">
        <f>'Implementation Services'!D12</f>
        <v>0</v>
      </c>
      <c r="I12" s="40">
        <f>'Implementation Services'!E12</f>
        <v>0</v>
      </c>
      <c r="J12" s="39"/>
    </row>
    <row r="13" spans="2:10" x14ac:dyDescent="0.25">
      <c r="B13" s="37" t="s">
        <v>59</v>
      </c>
      <c r="C13" s="38"/>
      <c r="D13" s="21">
        <f>'Application Software'!C13</f>
        <v>0</v>
      </c>
      <c r="E13" s="21">
        <f>'Application Software'!H13</f>
        <v>0</v>
      </c>
      <c r="F13" s="39"/>
      <c r="G13" s="40">
        <f>'Implementation Services'!C13</f>
        <v>0</v>
      </c>
      <c r="H13" s="40">
        <f>'Implementation Services'!D13</f>
        <v>0</v>
      </c>
      <c r="I13" s="40">
        <f>'Implementation Services'!E13</f>
        <v>0</v>
      </c>
      <c r="J13" s="39"/>
    </row>
    <row r="14" spans="2:10" x14ac:dyDescent="0.25">
      <c r="B14" s="37" t="s">
        <v>60</v>
      </c>
      <c r="C14" s="38"/>
      <c r="D14" s="21">
        <f>'Application Software'!C14</f>
        <v>0</v>
      </c>
      <c r="E14" s="21">
        <f>'Application Software'!H14</f>
        <v>0</v>
      </c>
      <c r="F14" s="39"/>
      <c r="G14" s="40">
        <f>'Implementation Services'!C14</f>
        <v>0</v>
      </c>
      <c r="H14" s="40">
        <f>'Implementation Services'!D14</f>
        <v>0</v>
      </c>
      <c r="I14" s="40">
        <f>'Implementation Services'!E14</f>
        <v>0</v>
      </c>
      <c r="J14" s="39"/>
    </row>
    <row r="15" spans="2:10" x14ac:dyDescent="0.25">
      <c r="B15" s="37" t="s">
        <v>61</v>
      </c>
      <c r="C15" s="38"/>
      <c r="D15" s="21">
        <f>'Application Software'!C15</f>
        <v>0</v>
      </c>
      <c r="E15" s="21">
        <f>'Application Software'!H15</f>
        <v>0</v>
      </c>
      <c r="F15" s="39"/>
      <c r="G15" s="40">
        <f>'Implementation Services'!C15</f>
        <v>0</v>
      </c>
      <c r="H15" s="40">
        <f>'Implementation Services'!D15</f>
        <v>0</v>
      </c>
      <c r="I15" s="40">
        <f>'Implementation Services'!E15</f>
        <v>0</v>
      </c>
      <c r="J15" s="39"/>
    </row>
    <row r="16" spans="2:10" x14ac:dyDescent="0.25">
      <c r="B16" s="37" t="s">
        <v>62</v>
      </c>
      <c r="C16" s="38"/>
      <c r="D16" s="21">
        <f>'Application Software'!C16</f>
        <v>0</v>
      </c>
      <c r="E16" s="21">
        <f>'Application Software'!H16</f>
        <v>0</v>
      </c>
      <c r="F16" s="39"/>
      <c r="G16" s="40">
        <f>'Implementation Services'!C16</f>
        <v>0</v>
      </c>
      <c r="H16" s="40">
        <f>'Implementation Services'!D16</f>
        <v>0</v>
      </c>
      <c r="I16" s="40">
        <f>'Implementation Services'!E16</f>
        <v>0</v>
      </c>
      <c r="J16" s="39"/>
    </row>
    <row r="17" spans="2:10" x14ac:dyDescent="0.25">
      <c r="B17" s="37" t="s">
        <v>63</v>
      </c>
      <c r="C17" s="38"/>
      <c r="D17" s="21">
        <f>'Application Software'!C17</f>
        <v>0</v>
      </c>
      <c r="E17" s="21">
        <f>'Application Software'!H17</f>
        <v>0</v>
      </c>
      <c r="F17" s="39"/>
      <c r="G17" s="40">
        <f>'Implementation Services'!C17</f>
        <v>0</v>
      </c>
      <c r="H17" s="40">
        <f>'Implementation Services'!D17</f>
        <v>0</v>
      </c>
      <c r="I17" s="40">
        <f>'Implementation Services'!E17</f>
        <v>0</v>
      </c>
      <c r="J17" s="39"/>
    </row>
    <row r="18" spans="2:10" x14ac:dyDescent="0.25">
      <c r="B18" s="37" t="s">
        <v>64</v>
      </c>
      <c r="C18" s="38"/>
      <c r="D18" s="21">
        <f>'Application Software'!C18</f>
        <v>0</v>
      </c>
      <c r="E18" s="21">
        <f>'Application Software'!H18</f>
        <v>0</v>
      </c>
      <c r="F18" s="39"/>
      <c r="G18" s="40">
        <f>'Implementation Services'!C18</f>
        <v>0</v>
      </c>
      <c r="H18" s="40">
        <f>'Implementation Services'!D18</f>
        <v>0</v>
      </c>
      <c r="I18" s="40">
        <f>'Implementation Services'!E18</f>
        <v>0</v>
      </c>
      <c r="J18" s="39"/>
    </row>
    <row r="19" spans="2:10" x14ac:dyDescent="0.25">
      <c r="B19" s="41" t="s">
        <v>65</v>
      </c>
      <c r="C19" s="38"/>
      <c r="D19" s="21">
        <f>'Application Software'!C19</f>
        <v>0</v>
      </c>
      <c r="E19" s="21">
        <f>'Application Software'!H19</f>
        <v>0</v>
      </c>
      <c r="F19" s="39"/>
      <c r="G19" s="40">
        <f>'Implementation Services'!C19</f>
        <v>0</v>
      </c>
      <c r="H19" s="40">
        <f>'Implementation Services'!D19</f>
        <v>0</v>
      </c>
      <c r="I19" s="40">
        <f>'Implementation Services'!E19</f>
        <v>0</v>
      </c>
      <c r="J19" s="39"/>
    </row>
    <row r="20" spans="2:10" x14ac:dyDescent="0.25">
      <c r="B20" s="41" t="s">
        <v>86</v>
      </c>
      <c r="C20" s="38"/>
      <c r="D20" s="21">
        <f>'Application Software'!C20</f>
        <v>0</v>
      </c>
      <c r="E20" s="21">
        <f>'Application Software'!H20</f>
        <v>0</v>
      </c>
      <c r="F20" s="39"/>
      <c r="G20" s="40">
        <f>'Implementation Services'!C20</f>
        <v>0</v>
      </c>
      <c r="H20" s="40">
        <f>'Implementation Services'!D20</f>
        <v>0</v>
      </c>
      <c r="I20" s="40">
        <f>'Implementation Services'!E20</f>
        <v>0</v>
      </c>
      <c r="J20" s="39"/>
    </row>
    <row r="21" spans="2:10" x14ac:dyDescent="0.25">
      <c r="B21" s="41" t="s">
        <v>66</v>
      </c>
      <c r="C21" s="38"/>
      <c r="D21" s="21">
        <f>'Application Software'!C21</f>
        <v>0</v>
      </c>
      <c r="E21" s="21">
        <f>'Application Software'!H21</f>
        <v>0</v>
      </c>
      <c r="F21" s="39"/>
      <c r="G21" s="40">
        <f>'Implementation Services'!C21</f>
        <v>0</v>
      </c>
      <c r="H21" s="40">
        <f>'Implementation Services'!D21</f>
        <v>0</v>
      </c>
      <c r="I21" s="40">
        <f>'Implementation Services'!E21</f>
        <v>0</v>
      </c>
      <c r="J21" s="39"/>
    </row>
    <row r="22" spans="2:10" x14ac:dyDescent="0.25">
      <c r="B22" s="41" t="s">
        <v>83</v>
      </c>
      <c r="C22" s="38"/>
      <c r="D22" s="21">
        <f>'Application Software'!C22</f>
        <v>0</v>
      </c>
      <c r="E22" s="21">
        <f>'Application Software'!H22</f>
        <v>0</v>
      </c>
      <c r="F22" s="39"/>
      <c r="G22" s="40">
        <f>'Implementation Services'!C22</f>
        <v>0</v>
      </c>
      <c r="H22" s="40">
        <f>'Implementation Services'!D22</f>
        <v>0</v>
      </c>
      <c r="I22" s="40">
        <f>'Implementation Services'!E22</f>
        <v>0</v>
      </c>
      <c r="J22" s="39"/>
    </row>
    <row r="23" spans="2:10" x14ac:dyDescent="0.25">
      <c r="B23" s="41" t="s">
        <v>84</v>
      </c>
      <c r="C23" s="38"/>
      <c r="D23" s="21">
        <f>'Application Software'!C23</f>
        <v>0</v>
      </c>
      <c r="E23" s="21">
        <f>'Application Software'!H23</f>
        <v>0</v>
      </c>
      <c r="F23" s="39"/>
      <c r="G23" s="40">
        <f>'Implementation Services'!C23</f>
        <v>0</v>
      </c>
      <c r="H23" s="40">
        <f>'Implementation Services'!D23</f>
        <v>0</v>
      </c>
      <c r="I23" s="40">
        <f>'Implementation Services'!E23</f>
        <v>0</v>
      </c>
      <c r="J23" s="39"/>
    </row>
    <row r="24" spans="2:10" x14ac:dyDescent="0.25">
      <c r="B24" s="41" t="s">
        <v>85</v>
      </c>
      <c r="C24" s="38"/>
      <c r="D24" s="21">
        <f>'Application Software'!C24</f>
        <v>0</v>
      </c>
      <c r="E24" s="21">
        <f>'Application Software'!H24</f>
        <v>0</v>
      </c>
      <c r="F24" s="39"/>
      <c r="G24" s="40">
        <f>'Implementation Services'!C24</f>
        <v>0</v>
      </c>
      <c r="H24" s="40">
        <f>'Implementation Services'!D24</f>
        <v>0</v>
      </c>
      <c r="I24" s="40">
        <f>'Implementation Services'!E24</f>
        <v>0</v>
      </c>
      <c r="J24" s="39"/>
    </row>
    <row r="25" spans="2:10" x14ac:dyDescent="0.25">
      <c r="B25" s="41" t="s">
        <v>87</v>
      </c>
      <c r="C25" s="38"/>
      <c r="D25" s="21">
        <f>'Application Software'!C25</f>
        <v>0</v>
      </c>
      <c r="E25" s="21">
        <f>'Application Software'!H25</f>
        <v>0</v>
      </c>
      <c r="F25" s="39"/>
      <c r="G25" s="40">
        <f>'Implementation Services'!C25</f>
        <v>0</v>
      </c>
      <c r="H25" s="40">
        <f>'Implementation Services'!D25</f>
        <v>0</v>
      </c>
      <c r="I25" s="40">
        <f>'Implementation Services'!E25</f>
        <v>0</v>
      </c>
      <c r="J25" s="39"/>
    </row>
    <row r="26" spans="2:10" x14ac:dyDescent="0.25">
      <c r="B26" s="41" t="s">
        <v>67</v>
      </c>
      <c r="C26" s="38"/>
      <c r="D26" s="21">
        <f>'Application Software'!C26</f>
        <v>0</v>
      </c>
      <c r="E26" s="21">
        <f>'Application Software'!H26</f>
        <v>0</v>
      </c>
      <c r="F26" s="39"/>
      <c r="G26" s="40">
        <f>'Implementation Services'!C26</f>
        <v>0</v>
      </c>
      <c r="H26" s="40">
        <f>'Implementation Services'!D26</f>
        <v>0</v>
      </c>
      <c r="I26" s="40">
        <f>'Implementation Services'!E26</f>
        <v>0</v>
      </c>
      <c r="J26" s="39"/>
    </row>
    <row r="27" spans="2:10" x14ac:dyDescent="0.25">
      <c r="B27" s="41" t="s">
        <v>68</v>
      </c>
      <c r="C27" s="38"/>
      <c r="D27" s="21">
        <f>'Application Software'!C27</f>
        <v>0</v>
      </c>
      <c r="E27" s="21">
        <f>'Application Software'!H27</f>
        <v>0</v>
      </c>
      <c r="F27" s="39"/>
      <c r="G27" s="40">
        <f>'Implementation Services'!C27</f>
        <v>0</v>
      </c>
      <c r="H27" s="40">
        <f>'Implementation Services'!D27</f>
        <v>0</v>
      </c>
      <c r="I27" s="40">
        <f>'Implementation Services'!E27</f>
        <v>0</v>
      </c>
      <c r="J27" s="39"/>
    </row>
    <row r="28" spans="2:10" x14ac:dyDescent="0.25">
      <c r="B28" s="41" t="s">
        <v>69</v>
      </c>
      <c r="C28" s="38"/>
      <c r="D28" s="21">
        <f>'Application Software'!C28</f>
        <v>0</v>
      </c>
      <c r="E28" s="21">
        <f>'Application Software'!H28</f>
        <v>0</v>
      </c>
      <c r="F28" s="39"/>
      <c r="G28" s="40">
        <f>'Implementation Services'!C28</f>
        <v>0</v>
      </c>
      <c r="H28" s="40">
        <f>'Implementation Services'!D28</f>
        <v>0</v>
      </c>
      <c r="I28" s="40">
        <f>'Implementation Services'!E28</f>
        <v>0</v>
      </c>
      <c r="J28" s="39"/>
    </row>
    <row r="29" spans="2:10" s="15" customFormat="1" ht="15.75" thickBot="1" x14ac:dyDescent="0.3">
      <c r="B29" s="25" t="s">
        <v>48</v>
      </c>
      <c r="C29" s="42"/>
      <c r="D29" s="43">
        <f>SUM(D6:D28)</f>
        <v>0</v>
      </c>
      <c r="E29" s="43">
        <f>SUM(E6:E28)</f>
        <v>0</v>
      </c>
      <c r="F29" s="44"/>
      <c r="G29" s="45">
        <f>SUM(G6:G28)</f>
        <v>0</v>
      </c>
      <c r="H29" s="46" t="s">
        <v>46</v>
      </c>
      <c r="I29" s="45">
        <f>SUM(I6:I28)</f>
        <v>0</v>
      </c>
      <c r="J29" s="44"/>
    </row>
  </sheetData>
  <protectedRanges>
    <protectedRange sqref="B19:B28" name="Range1"/>
  </protectedRanges>
  <mergeCells count="5">
    <mergeCell ref="D5:E5"/>
    <mergeCell ref="G5:I5"/>
    <mergeCell ref="B2:J2"/>
    <mergeCell ref="D3:E3"/>
    <mergeCell ref="G3:I3"/>
  </mergeCells>
  <conditionalFormatting sqref="C1:C1048576 F1:F1048576 J1:J1048576">
    <cfRule type="cellIs" dxfId="26" priority="1" operator="equal">
      <formula>""</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2" id="{3E5FAA7F-986F-4156-B202-2363F8B8B51A}">
            <xm:f>'Vendor Checklist'!#REF!='Vendor Checklist'!#REF!</xm:f>
            <x14:dxf>
              <fill>
                <patternFill>
                  <bgColor rgb="FFFFFF00"/>
                </patternFill>
              </fill>
            </x14:dxf>
          </x14:cfRule>
          <xm:sqref>B22:B28</xm:sqref>
        </x14:conditionalFormatting>
        <x14:conditionalFormatting xmlns:xm="http://schemas.microsoft.com/office/excel/2006/main">
          <x14:cfRule type="expression" priority="3" id="{53723658-0872-4C7E-935E-390E64611345}">
            <xm:f>'Vendor Checklist'!#REF!='Vendor Checklist'!#REF!</xm:f>
            <x14:dxf>
              <font>
                <color theme="0"/>
              </font>
            </x14:dxf>
          </x14:cfRule>
          <xm:sqref>B4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3300"/>
  </sheetPr>
  <dimension ref="A1:O29"/>
  <sheetViews>
    <sheetView workbookViewId="0">
      <selection activeCell="H9" sqref="H9"/>
    </sheetView>
  </sheetViews>
  <sheetFormatPr defaultColWidth="0" defaultRowHeight="15" x14ac:dyDescent="0.25"/>
  <cols>
    <col min="1" max="1" width="3.7109375" customWidth="1"/>
    <col min="2" max="2" width="41.85546875" customWidth="1"/>
    <col min="3" max="3" width="26.5703125" customWidth="1"/>
    <col min="4" max="8" width="22.28515625" customWidth="1"/>
    <col min="9" max="9" width="23.140625" customWidth="1"/>
    <col min="10" max="10" width="3.7109375" customWidth="1"/>
    <col min="11" max="15" width="0" hidden="1" customWidth="1"/>
    <col min="16" max="16384" width="9.140625" hidden="1"/>
  </cols>
  <sheetData>
    <row r="1" spans="2:9" ht="15.75" thickBot="1" x14ac:dyDescent="0.3"/>
    <row r="2" spans="2:9" s="15" customFormat="1" x14ac:dyDescent="0.25">
      <c r="B2" s="144" t="str">
        <f>'Vendor Checklist'!D6</f>
        <v>Vendor Name</v>
      </c>
      <c r="C2" s="145"/>
      <c r="D2" s="145"/>
      <c r="E2" s="145"/>
      <c r="F2" s="145"/>
      <c r="G2" s="145"/>
      <c r="H2" s="145"/>
      <c r="I2" s="146"/>
    </row>
    <row r="3" spans="2:9" s="15" customFormat="1" x14ac:dyDescent="0.25">
      <c r="B3" s="47" t="str">
        <f ca="1">MID(CELL("Filename",B2),SEARCH("]",CELL("Filename",B2),1)+1,100)</f>
        <v>Application Software</v>
      </c>
      <c r="C3" s="147" t="str">
        <f ca="1">"Please complete One-Time and On-Going Annual " &amp; B3 &amp; " Costs, indicating any additional info or 'No Bid' in the Comments column.  Additional proposed modules can be added in the 'Module Summary' Tab."</f>
        <v>Please complete One-Time and On-Going Annual Application Software Costs, indicating any additional info or 'No Bid' in the Comments column.  Additional proposed modules can be added in the 'Module Summary' Tab.</v>
      </c>
      <c r="D3" s="148"/>
      <c r="E3" s="148"/>
      <c r="F3" s="148"/>
      <c r="G3" s="148"/>
      <c r="H3" s="148"/>
      <c r="I3" s="149"/>
    </row>
    <row r="4" spans="2:9" s="15" customFormat="1" ht="45" x14ac:dyDescent="0.25">
      <c r="B4" s="48" t="s">
        <v>44</v>
      </c>
      <c r="C4" s="32" t="str">
        <f>'Proposal Summary'!C4</f>
        <v>One-Time
Cost</v>
      </c>
      <c r="D4" s="32" t="str">
        <f>'Proposal Summary'!D4</f>
        <v>On-Going    
Annual Cost
(Year 1)</v>
      </c>
      <c r="E4" s="32" t="str">
        <f>'Proposal Summary'!E4</f>
        <v>On-Going    
Annual Cost
Year 2</v>
      </c>
      <c r="F4" s="32" t="str">
        <f>'Proposal Summary'!F4</f>
        <v>On-Going    
Annual Cost
Year 3</v>
      </c>
      <c r="G4" s="32" t="str">
        <f>'Proposal Summary'!G4</f>
        <v>On-Going    
Annual Cost
Year 4</v>
      </c>
      <c r="H4" s="32" t="str">
        <f>'Proposal Summary'!H4</f>
        <v>On-Going    
Annual Cost
Year 5</v>
      </c>
      <c r="I4" s="49" t="str">
        <f>'Proposal Summary'!I4</f>
        <v>Comments</v>
      </c>
    </row>
    <row r="5" spans="2:9" s="15" customFormat="1" x14ac:dyDescent="0.25">
      <c r="B5" s="150"/>
      <c r="C5" s="151"/>
      <c r="D5" s="151"/>
      <c r="E5" s="151"/>
      <c r="F5" s="151"/>
      <c r="G5" s="151"/>
      <c r="H5" s="151"/>
      <c r="I5" s="152"/>
    </row>
    <row r="6" spans="2:9" x14ac:dyDescent="0.25">
      <c r="B6" s="50" t="str">
        <f>'Module Summary'!B6</f>
        <v>Accounts Payable</v>
      </c>
      <c r="C6" s="51"/>
      <c r="D6" s="51"/>
      <c r="E6" s="51"/>
      <c r="F6" s="51"/>
      <c r="G6" s="51"/>
      <c r="H6" s="51"/>
      <c r="I6" s="52"/>
    </row>
    <row r="7" spans="2:9" x14ac:dyDescent="0.25">
      <c r="B7" s="50" t="str">
        <f>'Module Summary'!B7</f>
        <v>Accounts Receivable</v>
      </c>
      <c r="C7" s="51"/>
      <c r="D7" s="51"/>
      <c r="E7" s="51"/>
      <c r="F7" s="51"/>
      <c r="G7" s="51"/>
      <c r="H7" s="51"/>
      <c r="I7" s="52"/>
    </row>
    <row r="8" spans="2:9" x14ac:dyDescent="0.25">
      <c r="B8" s="50" t="str">
        <f>'Module Summary'!B8</f>
        <v>Planning and Budgeting</v>
      </c>
      <c r="C8" s="51"/>
      <c r="D8" s="51"/>
      <c r="E8" s="51"/>
      <c r="F8" s="51"/>
      <c r="G8" s="51"/>
      <c r="H8" s="51"/>
      <c r="I8" s="52"/>
    </row>
    <row r="9" spans="2:9" x14ac:dyDescent="0.25">
      <c r="B9" s="50" t="str">
        <f>'Module Summary'!B9</f>
        <v>General Ledger</v>
      </c>
      <c r="C9" s="51"/>
      <c r="D9" s="51"/>
      <c r="E9" s="51"/>
      <c r="F9" s="51"/>
      <c r="G9" s="51"/>
      <c r="H9" s="51"/>
      <c r="I9" s="52"/>
    </row>
    <row r="10" spans="2:9" x14ac:dyDescent="0.25">
      <c r="B10" s="50" t="str">
        <f>'Module Summary'!B10</f>
        <v>Bank Reconciliation</v>
      </c>
      <c r="C10" s="51"/>
      <c r="D10" s="51"/>
      <c r="E10" s="51"/>
      <c r="F10" s="51"/>
      <c r="G10" s="51"/>
      <c r="H10" s="51"/>
      <c r="I10" s="52"/>
    </row>
    <row r="11" spans="2:9" x14ac:dyDescent="0.25">
      <c r="B11" s="50" t="str">
        <f>'Module Summary'!B11</f>
        <v>Cash Management</v>
      </c>
      <c r="C11" s="51"/>
      <c r="D11" s="51"/>
      <c r="E11" s="51"/>
      <c r="F11" s="51"/>
      <c r="G11" s="51"/>
      <c r="H11" s="51"/>
      <c r="I11" s="52"/>
    </row>
    <row r="12" spans="2:9" x14ac:dyDescent="0.25">
      <c r="B12" s="50" t="str">
        <f>'Module Summary'!B12</f>
        <v>Fixed Assets</v>
      </c>
      <c r="C12" s="51"/>
      <c r="D12" s="51"/>
      <c r="E12" s="51"/>
      <c r="F12" s="51"/>
      <c r="G12" s="51"/>
      <c r="H12" s="51"/>
      <c r="I12" s="52"/>
    </row>
    <row r="13" spans="2:9" x14ac:dyDescent="0.25">
      <c r="B13" s="50" t="str">
        <f>'Module Summary'!B13</f>
        <v>Grant and Project Accounting</v>
      </c>
      <c r="C13" s="51"/>
      <c r="D13" s="51"/>
      <c r="E13" s="51"/>
      <c r="F13" s="51"/>
      <c r="G13" s="51"/>
      <c r="H13" s="51"/>
      <c r="I13" s="52"/>
    </row>
    <row r="14" spans="2:9" x14ac:dyDescent="0.25">
      <c r="B14" s="50" t="str">
        <f>'Module Summary'!B14</f>
        <v>Purchasing</v>
      </c>
      <c r="C14" s="51"/>
      <c r="D14" s="51"/>
      <c r="E14" s="51"/>
      <c r="F14" s="51"/>
      <c r="G14" s="51"/>
      <c r="H14" s="51"/>
      <c r="I14" s="52"/>
    </row>
    <row r="15" spans="2:9" x14ac:dyDescent="0.25">
      <c r="B15" s="50" t="str">
        <f>'Module Summary'!B15</f>
        <v>Contract Management</v>
      </c>
      <c r="C15" s="51"/>
      <c r="D15" s="51"/>
      <c r="E15" s="51"/>
      <c r="F15" s="51"/>
      <c r="G15" s="51"/>
      <c r="H15" s="51"/>
      <c r="I15" s="52"/>
    </row>
    <row r="16" spans="2:9" x14ac:dyDescent="0.25">
      <c r="B16" s="50" t="str">
        <f>'Module Summary'!B16</f>
        <v>Personnel Management</v>
      </c>
      <c r="C16" s="51"/>
      <c r="D16" s="51"/>
      <c r="E16" s="51"/>
      <c r="F16" s="51"/>
      <c r="G16" s="51"/>
      <c r="H16" s="51"/>
      <c r="I16" s="52"/>
    </row>
    <row r="17" spans="2:9" x14ac:dyDescent="0.25">
      <c r="B17" s="50" t="str">
        <f>'Module Summary'!B17</f>
        <v>Payroll Management</v>
      </c>
      <c r="C17" s="51"/>
      <c r="D17" s="51"/>
      <c r="E17" s="51"/>
      <c r="F17" s="51"/>
      <c r="G17" s="51"/>
      <c r="H17" s="51"/>
      <c r="I17" s="52"/>
    </row>
    <row r="18" spans="2:9" x14ac:dyDescent="0.25">
      <c r="B18" s="50" t="str">
        <f>'Module Summary'!B18</f>
        <v>Leave Management</v>
      </c>
      <c r="C18" s="51"/>
      <c r="D18" s="51"/>
      <c r="E18" s="51"/>
      <c r="F18" s="51"/>
      <c r="G18" s="51"/>
      <c r="H18" s="51"/>
      <c r="I18" s="52"/>
    </row>
    <row r="19" spans="2:9" x14ac:dyDescent="0.25">
      <c r="B19" s="53" t="str">
        <f>'Module Summary'!B19</f>
        <v>Training Management</v>
      </c>
      <c r="C19" s="51"/>
      <c r="D19" s="51"/>
      <c r="E19" s="51"/>
      <c r="F19" s="51"/>
      <c r="G19" s="51"/>
      <c r="H19" s="51"/>
      <c r="I19" s="52"/>
    </row>
    <row r="20" spans="2:9" x14ac:dyDescent="0.25">
      <c r="B20" s="53" t="str">
        <f>'Module Summary'!B20</f>
        <v>Organisational Management</v>
      </c>
      <c r="C20" s="51"/>
      <c r="D20" s="51"/>
      <c r="E20" s="51"/>
      <c r="F20" s="51"/>
      <c r="G20" s="51"/>
      <c r="H20" s="51"/>
      <c r="I20" s="52"/>
    </row>
    <row r="21" spans="2:9" x14ac:dyDescent="0.25">
      <c r="B21" s="53" t="str">
        <f>'Module Summary'!B21</f>
        <v>Performance Management</v>
      </c>
      <c r="C21" s="51"/>
      <c r="D21" s="51"/>
      <c r="E21" s="51"/>
      <c r="F21" s="51"/>
      <c r="G21" s="51"/>
      <c r="H21" s="51"/>
      <c r="I21" s="52"/>
    </row>
    <row r="22" spans="2:9" x14ac:dyDescent="0.25">
      <c r="B22" s="53" t="str">
        <f>'Module Summary'!B22</f>
        <v>Overtime Management</v>
      </c>
      <c r="C22" s="51"/>
      <c r="D22" s="51"/>
      <c r="E22" s="51"/>
      <c r="F22" s="51"/>
      <c r="G22" s="51"/>
      <c r="H22" s="51"/>
      <c r="I22" s="52"/>
    </row>
    <row r="23" spans="2:9" x14ac:dyDescent="0.25">
      <c r="B23" s="53" t="str">
        <f>'Module Summary'!B23</f>
        <v>Mobility</v>
      </c>
      <c r="C23" s="51"/>
      <c r="D23" s="51"/>
      <c r="E23" s="51"/>
      <c r="F23" s="51"/>
      <c r="G23" s="51"/>
      <c r="H23" s="51"/>
      <c r="I23" s="52"/>
    </row>
    <row r="24" spans="2:9" x14ac:dyDescent="0.25">
      <c r="B24" s="53" t="str">
        <f>'Module Summary'!B24</f>
        <v>HR Self-service</v>
      </c>
      <c r="C24" s="51"/>
      <c r="D24" s="51"/>
      <c r="E24" s="51"/>
      <c r="F24" s="51"/>
      <c r="G24" s="51"/>
      <c r="H24" s="51"/>
      <c r="I24" s="52"/>
    </row>
    <row r="25" spans="2:9" x14ac:dyDescent="0.25">
      <c r="B25" s="53" t="str">
        <f>'Module Summary'!B25</f>
        <v>Inventory Management</v>
      </c>
      <c r="C25" s="51"/>
      <c r="D25" s="51"/>
      <c r="E25" s="51"/>
      <c r="F25" s="51"/>
      <c r="G25" s="51"/>
      <c r="H25" s="51"/>
      <c r="I25" s="52"/>
    </row>
    <row r="26" spans="2:9" x14ac:dyDescent="0.25">
      <c r="B26" s="53" t="str">
        <f>'Module Summary'!B26</f>
        <v>Other Module 8</v>
      </c>
      <c r="C26" s="51"/>
      <c r="D26" s="51"/>
      <c r="E26" s="51"/>
      <c r="F26" s="51"/>
      <c r="G26" s="51"/>
      <c r="H26" s="51"/>
      <c r="I26" s="52"/>
    </row>
    <row r="27" spans="2:9" x14ac:dyDescent="0.25">
      <c r="B27" s="53" t="str">
        <f>'Module Summary'!B27</f>
        <v>Other Module 9</v>
      </c>
      <c r="C27" s="51"/>
      <c r="D27" s="51"/>
      <c r="E27" s="51"/>
      <c r="F27" s="51"/>
      <c r="G27" s="51"/>
      <c r="H27" s="51"/>
      <c r="I27" s="52"/>
    </row>
    <row r="28" spans="2:9" x14ac:dyDescent="0.25">
      <c r="B28" s="53" t="str">
        <f>'Module Summary'!B28</f>
        <v>Other Module 10</v>
      </c>
      <c r="C28" s="51"/>
      <c r="D28" s="51"/>
      <c r="E28" s="51"/>
      <c r="F28" s="51"/>
      <c r="G28" s="51"/>
      <c r="H28" s="51"/>
      <c r="I28" s="52"/>
    </row>
    <row r="29" spans="2:9" s="15" customFormat="1" ht="15.75" thickBot="1" x14ac:dyDescent="0.3">
      <c r="B29" s="54" t="s">
        <v>48</v>
      </c>
      <c r="C29" s="55">
        <f>SUM(C6:C28)</f>
        <v>0</v>
      </c>
      <c r="D29" s="55">
        <f t="shared" ref="D29:H29" si="0">SUM(D6:D28)</f>
        <v>0</v>
      </c>
      <c r="E29" s="55">
        <f t="shared" si="0"/>
        <v>0</v>
      </c>
      <c r="F29" s="55">
        <f t="shared" si="0"/>
        <v>0</v>
      </c>
      <c r="G29" s="55">
        <f t="shared" si="0"/>
        <v>0</v>
      </c>
      <c r="H29" s="55">
        <f t="shared" si="0"/>
        <v>0</v>
      </c>
      <c r="I29" s="56"/>
    </row>
  </sheetData>
  <protectedRanges>
    <protectedRange sqref="C6:I28" name="Range1"/>
  </protectedRanges>
  <mergeCells count="3">
    <mergeCell ref="B2:I2"/>
    <mergeCell ref="C3:I3"/>
    <mergeCell ref="B5:I5"/>
  </mergeCells>
  <dataValidations count="1">
    <dataValidation type="decimal" operator="greaterThanOrEqual" allowBlank="1" showErrorMessage="1" errorTitle="Invalid Entry" error="Please enter numeric values only and type any text in the comments column." sqref="C6:H28">
      <formula1>0</formula1>
    </dataValidation>
  </dataValidation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5" id="{43959072-5489-407E-B525-332EA5D51216}">
            <xm:f>'Vendor Checklist'!#REF!='Vendor Checklist'!#REF!</xm:f>
            <x14:dxf>
              <font>
                <b/>
                <i val="0"/>
                <color theme="0"/>
              </font>
              <fill>
                <patternFill>
                  <bgColor theme="1"/>
                </patternFill>
              </fill>
            </x14:dxf>
          </x14:cfRule>
          <xm:sqref>C6:H28</xm:sqref>
        </x14:conditionalFormatting>
        <x14:conditionalFormatting xmlns:xm="http://schemas.microsoft.com/office/excel/2006/main">
          <x14:cfRule type="expression" priority="6" id="{A7007D2D-2BF9-4428-86CE-DDE01ABB6686}">
            <xm:f>'Vendor Checklist'!#REF!='Vendor Checklist'!#REF!</xm:f>
            <x14:dxf>
              <fill>
                <patternFill>
                  <bgColor rgb="FFFFFF00"/>
                </patternFill>
              </fill>
            </x14:dxf>
          </x14:cfRule>
          <xm:sqref>I6:I28</xm:sqref>
        </x14:conditionalFormatting>
        <x14:conditionalFormatting xmlns:xm="http://schemas.microsoft.com/office/excel/2006/main">
          <x14:cfRule type="expression" priority="7" id="{2EE11E0C-6536-4C69-BDC5-E96D6D012805}">
            <xm:f>'Vendor Checklist'!#REF!='Vendor Checklist'!#REF!</xm:f>
            <x14:dxf>
              <font>
                <color theme="0"/>
              </font>
            </x14:dxf>
          </x14:cfRule>
          <xm:sqref>C3:G3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topLeftCell="A10" workbookViewId="0">
      <selection activeCell="I13" sqref="I13"/>
    </sheetView>
  </sheetViews>
  <sheetFormatPr defaultColWidth="0" defaultRowHeight="15" x14ac:dyDescent="0.25"/>
  <cols>
    <col min="1" max="1" width="3.7109375" customWidth="1"/>
    <col min="2" max="2" width="41.85546875" customWidth="1"/>
    <col min="3" max="3" width="12.7109375" style="57" customWidth="1"/>
    <col min="4" max="4" width="11.140625" customWidth="1"/>
    <col min="5" max="5" width="19.140625" customWidth="1"/>
    <col min="6" max="10" width="12.7109375" customWidth="1"/>
    <col min="11" max="11" width="40.7109375" customWidth="1"/>
    <col min="12" max="12" width="3.7109375" customWidth="1"/>
    <col min="13" max="16384" width="9.140625" hidden="1"/>
  </cols>
  <sheetData>
    <row r="1" spans="2:11" ht="15.75" thickBot="1" x14ac:dyDescent="0.3"/>
    <row r="2" spans="2:11" s="15" customFormat="1" x14ac:dyDescent="0.25">
      <c r="B2" s="153" t="str">
        <f>'Vendor Checklist'!D6</f>
        <v>Vendor Name</v>
      </c>
      <c r="C2" s="154"/>
      <c r="D2" s="154"/>
      <c r="E2" s="155"/>
      <c r="F2" s="155"/>
      <c r="G2" s="156"/>
      <c r="H2" s="156"/>
      <c r="I2" s="156"/>
      <c r="J2" s="156"/>
      <c r="K2" s="157"/>
    </row>
    <row r="3" spans="2:11" s="15" customFormat="1" ht="50.25" customHeight="1" x14ac:dyDescent="0.25">
      <c r="B3" s="16" t="str">
        <f ca="1">MID(CELL("Filename",B2),SEARCH("]",CELL("Filename",B2),1)+1,100)</f>
        <v>Other Software</v>
      </c>
      <c r="C3" s="136" t="str">
        <f ca="1">"Please add any " &amp; B3 &amp; " proposed including the Required Quantity, Unit Price, and related On-Going Annual Cost, if applicable."</f>
        <v>Please add any Other Software proposed including the Required Quantity, Unit Price, and related On-Going Annual Cost, if applicable.</v>
      </c>
      <c r="D3" s="137"/>
      <c r="E3" s="137"/>
      <c r="F3" s="158"/>
      <c r="G3" s="158"/>
      <c r="H3" s="158"/>
      <c r="I3" s="158"/>
      <c r="J3" s="158"/>
      <c r="K3" s="159"/>
    </row>
    <row r="4" spans="2:11" s="15" customFormat="1" ht="45" x14ac:dyDescent="0.25">
      <c r="B4" s="17" t="s">
        <v>71</v>
      </c>
      <c r="C4" s="58" t="s">
        <v>72</v>
      </c>
      <c r="D4" s="18" t="s">
        <v>73</v>
      </c>
      <c r="E4" s="18" t="s">
        <v>45</v>
      </c>
      <c r="F4" s="18" t="s">
        <v>94</v>
      </c>
      <c r="G4" s="99" t="s">
        <v>107</v>
      </c>
      <c r="H4" s="99" t="s">
        <v>108</v>
      </c>
      <c r="I4" s="99" t="s">
        <v>109</v>
      </c>
      <c r="J4" s="99" t="s">
        <v>110</v>
      </c>
      <c r="K4" s="19" t="s">
        <v>8</v>
      </c>
    </row>
    <row r="5" spans="2:11" s="15" customFormat="1" x14ac:dyDescent="0.25">
      <c r="B5" s="160"/>
      <c r="C5" s="161"/>
      <c r="D5" s="161"/>
      <c r="E5" s="151"/>
      <c r="F5" s="151"/>
      <c r="G5" s="162"/>
      <c r="H5" s="162"/>
      <c r="I5" s="162"/>
      <c r="J5" s="162"/>
      <c r="K5" s="163"/>
    </row>
    <row r="6" spans="2:11" x14ac:dyDescent="0.25">
      <c r="B6" s="59"/>
      <c r="C6" s="60"/>
      <c r="D6" s="51"/>
      <c r="E6" s="21">
        <f>IF(ISNUMBER(C6*D6),C6*D6,"N/A")</f>
        <v>0</v>
      </c>
      <c r="F6" s="51"/>
      <c r="G6" s="100"/>
      <c r="H6" s="100"/>
      <c r="I6" s="100"/>
      <c r="J6" s="100"/>
      <c r="K6" s="61"/>
    </row>
    <row r="7" spans="2:11" x14ac:dyDescent="0.25">
      <c r="B7" s="59"/>
      <c r="C7" s="60"/>
      <c r="D7" s="51"/>
      <c r="E7" s="21">
        <f t="shared" ref="E7:E55" si="0">IF(ISNUMBER(C7*D7),C7*D7,"N/A")</f>
        <v>0</v>
      </c>
      <c r="F7" s="51"/>
      <c r="G7" s="100"/>
      <c r="H7" s="100"/>
      <c r="I7" s="100"/>
      <c r="J7" s="100"/>
      <c r="K7" s="61"/>
    </row>
    <row r="8" spans="2:11" x14ac:dyDescent="0.25">
      <c r="B8" s="59"/>
      <c r="C8" s="60"/>
      <c r="D8" s="51"/>
      <c r="E8" s="21">
        <f t="shared" si="0"/>
        <v>0</v>
      </c>
      <c r="F8" s="51"/>
      <c r="G8" s="100"/>
      <c r="H8" s="100"/>
      <c r="I8" s="100"/>
      <c r="J8" s="100"/>
      <c r="K8" s="61"/>
    </row>
    <row r="9" spans="2:11" x14ac:dyDescent="0.25">
      <c r="B9" s="59"/>
      <c r="C9" s="60"/>
      <c r="D9" s="51"/>
      <c r="E9" s="21">
        <f t="shared" si="0"/>
        <v>0</v>
      </c>
      <c r="F9" s="51"/>
      <c r="G9" s="100"/>
      <c r="H9" s="100"/>
      <c r="I9" s="100"/>
      <c r="J9" s="100"/>
      <c r="K9" s="61"/>
    </row>
    <row r="10" spans="2:11" x14ac:dyDescent="0.25">
      <c r="B10" s="59"/>
      <c r="C10" s="60"/>
      <c r="D10" s="51"/>
      <c r="E10" s="21">
        <f t="shared" si="0"/>
        <v>0</v>
      </c>
      <c r="F10" s="51"/>
      <c r="G10" s="100"/>
      <c r="H10" s="100"/>
      <c r="I10" s="100"/>
      <c r="J10" s="100"/>
      <c r="K10" s="61"/>
    </row>
    <row r="11" spans="2:11" x14ac:dyDescent="0.25">
      <c r="B11" s="59"/>
      <c r="C11" s="60"/>
      <c r="D11" s="51"/>
      <c r="E11" s="21">
        <f t="shared" si="0"/>
        <v>0</v>
      </c>
      <c r="F11" s="51"/>
      <c r="G11" s="100"/>
      <c r="H11" s="100"/>
      <c r="I11" s="100"/>
      <c r="J11" s="100"/>
      <c r="K11" s="61"/>
    </row>
    <row r="12" spans="2:11" x14ac:dyDescent="0.25">
      <c r="B12" s="59"/>
      <c r="C12" s="60"/>
      <c r="D12" s="51"/>
      <c r="E12" s="21">
        <f t="shared" si="0"/>
        <v>0</v>
      </c>
      <c r="F12" s="51"/>
      <c r="G12" s="100"/>
      <c r="H12" s="100"/>
      <c r="I12" s="100"/>
      <c r="J12" s="100"/>
      <c r="K12" s="61"/>
    </row>
    <row r="13" spans="2:11" x14ac:dyDescent="0.25">
      <c r="B13" s="59"/>
      <c r="C13" s="60"/>
      <c r="D13" s="51"/>
      <c r="E13" s="21">
        <f t="shared" si="0"/>
        <v>0</v>
      </c>
      <c r="F13" s="51"/>
      <c r="G13" s="100"/>
      <c r="H13" s="100"/>
      <c r="I13" s="100"/>
      <c r="J13" s="100"/>
      <c r="K13" s="61"/>
    </row>
    <row r="14" spans="2:11" x14ac:dyDescent="0.25">
      <c r="B14" s="59"/>
      <c r="C14" s="60"/>
      <c r="D14" s="51"/>
      <c r="E14" s="21">
        <f t="shared" si="0"/>
        <v>0</v>
      </c>
      <c r="F14" s="51" t="s">
        <v>74</v>
      </c>
      <c r="G14" s="100"/>
      <c r="H14" s="100"/>
      <c r="I14" s="100"/>
      <c r="J14" s="100"/>
      <c r="K14" s="61" t="s">
        <v>74</v>
      </c>
    </row>
    <row r="15" spans="2:11" x14ac:dyDescent="0.25">
      <c r="B15" s="59"/>
      <c r="C15" s="60"/>
      <c r="D15" s="51"/>
      <c r="E15" s="21">
        <f t="shared" si="0"/>
        <v>0</v>
      </c>
      <c r="F15" s="51" t="s">
        <v>74</v>
      </c>
      <c r="G15" s="100"/>
      <c r="H15" s="100"/>
      <c r="I15" s="100"/>
      <c r="J15" s="100"/>
      <c r="K15" s="61" t="s">
        <v>74</v>
      </c>
    </row>
    <row r="16" spans="2:11" x14ac:dyDescent="0.25">
      <c r="B16" s="59"/>
      <c r="C16" s="60"/>
      <c r="D16" s="51"/>
      <c r="E16" s="21">
        <f t="shared" si="0"/>
        <v>0</v>
      </c>
      <c r="F16" s="51" t="s">
        <v>74</v>
      </c>
      <c r="G16" s="100"/>
      <c r="H16" s="100"/>
      <c r="I16" s="100"/>
      <c r="J16" s="100"/>
      <c r="K16" s="61" t="s">
        <v>74</v>
      </c>
    </row>
    <row r="17" spans="2:11" x14ac:dyDescent="0.25">
      <c r="B17" s="59"/>
      <c r="C17" s="60"/>
      <c r="D17" s="51"/>
      <c r="E17" s="21">
        <f t="shared" si="0"/>
        <v>0</v>
      </c>
      <c r="F17" s="51" t="s">
        <v>74</v>
      </c>
      <c r="G17" s="100"/>
      <c r="H17" s="100"/>
      <c r="I17" s="100"/>
      <c r="J17" s="100"/>
      <c r="K17" s="61" t="s">
        <v>74</v>
      </c>
    </row>
    <row r="18" spans="2:11" x14ac:dyDescent="0.25">
      <c r="B18" s="59"/>
      <c r="C18" s="60"/>
      <c r="D18" s="51"/>
      <c r="E18" s="21">
        <f t="shared" si="0"/>
        <v>0</v>
      </c>
      <c r="F18" s="51" t="s">
        <v>74</v>
      </c>
      <c r="G18" s="100"/>
      <c r="H18" s="100"/>
      <c r="I18" s="100"/>
      <c r="J18" s="100"/>
      <c r="K18" s="61" t="s">
        <v>74</v>
      </c>
    </row>
    <row r="19" spans="2:11" x14ac:dyDescent="0.25">
      <c r="B19" s="59"/>
      <c r="C19" s="60"/>
      <c r="D19" s="51"/>
      <c r="E19" s="21">
        <f t="shared" si="0"/>
        <v>0</v>
      </c>
      <c r="F19" s="51" t="s">
        <v>74</v>
      </c>
      <c r="G19" s="100"/>
      <c r="H19" s="100"/>
      <c r="I19" s="100"/>
      <c r="J19" s="100"/>
      <c r="K19" s="61" t="s">
        <v>74</v>
      </c>
    </row>
    <row r="20" spans="2:11" x14ac:dyDescent="0.25">
      <c r="B20" s="59"/>
      <c r="C20" s="60"/>
      <c r="D20" s="51"/>
      <c r="E20" s="21">
        <f t="shared" si="0"/>
        <v>0</v>
      </c>
      <c r="F20" s="51" t="s">
        <v>74</v>
      </c>
      <c r="G20" s="100"/>
      <c r="H20" s="100"/>
      <c r="I20" s="100"/>
      <c r="J20" s="100"/>
      <c r="K20" s="61" t="s">
        <v>74</v>
      </c>
    </row>
    <row r="21" spans="2:11" x14ac:dyDescent="0.25">
      <c r="B21" s="59"/>
      <c r="C21" s="60"/>
      <c r="D21" s="51"/>
      <c r="E21" s="21">
        <f t="shared" si="0"/>
        <v>0</v>
      </c>
      <c r="F21" s="51" t="s">
        <v>74</v>
      </c>
      <c r="G21" s="100"/>
      <c r="H21" s="100"/>
      <c r="I21" s="100"/>
      <c r="J21" s="100"/>
      <c r="K21" s="61" t="s">
        <v>74</v>
      </c>
    </row>
    <row r="22" spans="2:11" x14ac:dyDescent="0.25">
      <c r="B22" s="59"/>
      <c r="C22" s="60"/>
      <c r="D22" s="51"/>
      <c r="E22" s="21">
        <f t="shared" si="0"/>
        <v>0</v>
      </c>
      <c r="F22" s="51" t="s">
        <v>74</v>
      </c>
      <c r="G22" s="100"/>
      <c r="H22" s="100"/>
      <c r="I22" s="100"/>
      <c r="J22" s="100"/>
      <c r="K22" s="61" t="s">
        <v>74</v>
      </c>
    </row>
    <row r="23" spans="2:11" x14ac:dyDescent="0.25">
      <c r="B23" s="59"/>
      <c r="C23" s="60"/>
      <c r="D23" s="51"/>
      <c r="E23" s="21">
        <f t="shared" si="0"/>
        <v>0</v>
      </c>
      <c r="F23" s="51" t="s">
        <v>74</v>
      </c>
      <c r="G23" s="100"/>
      <c r="H23" s="100"/>
      <c r="I23" s="100"/>
      <c r="J23" s="100"/>
      <c r="K23" s="61" t="s">
        <v>74</v>
      </c>
    </row>
    <row r="24" spans="2:11" x14ac:dyDescent="0.25">
      <c r="B24" s="59"/>
      <c r="C24" s="60"/>
      <c r="D24" s="51"/>
      <c r="E24" s="21">
        <f t="shared" si="0"/>
        <v>0</v>
      </c>
      <c r="F24" s="51" t="s">
        <v>74</v>
      </c>
      <c r="G24" s="100"/>
      <c r="H24" s="100"/>
      <c r="I24" s="100"/>
      <c r="J24" s="100"/>
      <c r="K24" s="61" t="s">
        <v>74</v>
      </c>
    </row>
    <row r="25" spans="2:11" x14ac:dyDescent="0.25">
      <c r="B25" s="59"/>
      <c r="C25" s="60"/>
      <c r="D25" s="51"/>
      <c r="E25" s="21">
        <f t="shared" si="0"/>
        <v>0</v>
      </c>
      <c r="F25" s="51" t="s">
        <v>74</v>
      </c>
      <c r="G25" s="100"/>
      <c r="H25" s="100"/>
      <c r="I25" s="100"/>
      <c r="J25" s="100"/>
      <c r="K25" s="61" t="s">
        <v>74</v>
      </c>
    </row>
    <row r="26" spans="2:11" x14ac:dyDescent="0.25">
      <c r="B26" s="59"/>
      <c r="C26" s="60"/>
      <c r="D26" s="51"/>
      <c r="E26" s="21">
        <f t="shared" si="0"/>
        <v>0</v>
      </c>
      <c r="F26" s="51" t="s">
        <v>74</v>
      </c>
      <c r="G26" s="100"/>
      <c r="H26" s="100"/>
      <c r="I26" s="100"/>
      <c r="J26" s="100"/>
      <c r="K26" s="61" t="s">
        <v>74</v>
      </c>
    </row>
    <row r="27" spans="2:11" x14ac:dyDescent="0.25">
      <c r="B27" s="59"/>
      <c r="C27" s="60"/>
      <c r="D27" s="51"/>
      <c r="E27" s="21">
        <f t="shared" si="0"/>
        <v>0</v>
      </c>
      <c r="F27" s="51" t="s">
        <v>74</v>
      </c>
      <c r="G27" s="100"/>
      <c r="H27" s="100"/>
      <c r="I27" s="100"/>
      <c r="J27" s="100"/>
      <c r="K27" s="61" t="s">
        <v>74</v>
      </c>
    </row>
    <row r="28" spans="2:11" x14ac:dyDescent="0.25">
      <c r="B28" s="59"/>
      <c r="C28" s="60"/>
      <c r="D28" s="51"/>
      <c r="E28" s="21">
        <f t="shared" si="0"/>
        <v>0</v>
      </c>
      <c r="F28" s="51" t="s">
        <v>74</v>
      </c>
      <c r="G28" s="100"/>
      <c r="H28" s="100"/>
      <c r="I28" s="100"/>
      <c r="J28" s="100"/>
      <c r="K28" s="61" t="s">
        <v>74</v>
      </c>
    </row>
    <row r="29" spans="2:11" x14ac:dyDescent="0.25">
      <c r="B29" s="59"/>
      <c r="C29" s="60"/>
      <c r="D29" s="51"/>
      <c r="E29" s="21">
        <f t="shared" si="0"/>
        <v>0</v>
      </c>
      <c r="F29" s="51" t="s">
        <v>74</v>
      </c>
      <c r="G29" s="100"/>
      <c r="H29" s="100"/>
      <c r="I29" s="100"/>
      <c r="J29" s="100"/>
      <c r="K29" s="61" t="s">
        <v>74</v>
      </c>
    </row>
    <row r="30" spans="2:11" x14ac:dyDescent="0.25">
      <c r="B30" s="59"/>
      <c r="C30" s="60"/>
      <c r="D30" s="51"/>
      <c r="E30" s="21">
        <f t="shared" si="0"/>
        <v>0</v>
      </c>
      <c r="F30" s="51" t="s">
        <v>74</v>
      </c>
      <c r="G30" s="100"/>
      <c r="H30" s="100"/>
      <c r="I30" s="100"/>
      <c r="J30" s="100"/>
      <c r="K30" s="61" t="s">
        <v>74</v>
      </c>
    </row>
    <row r="31" spans="2:11" x14ac:dyDescent="0.25">
      <c r="B31" s="59"/>
      <c r="C31" s="60"/>
      <c r="D31" s="51"/>
      <c r="E31" s="21">
        <f t="shared" si="0"/>
        <v>0</v>
      </c>
      <c r="F31" s="51" t="s">
        <v>74</v>
      </c>
      <c r="G31" s="100"/>
      <c r="H31" s="100"/>
      <c r="I31" s="100"/>
      <c r="J31" s="100"/>
      <c r="K31" s="61" t="s">
        <v>74</v>
      </c>
    </row>
    <row r="32" spans="2:11" x14ac:dyDescent="0.25">
      <c r="B32" s="59"/>
      <c r="C32" s="60"/>
      <c r="D32" s="51"/>
      <c r="E32" s="21">
        <f t="shared" si="0"/>
        <v>0</v>
      </c>
      <c r="F32" s="51" t="s">
        <v>74</v>
      </c>
      <c r="G32" s="100"/>
      <c r="H32" s="100"/>
      <c r="I32" s="100"/>
      <c r="J32" s="100"/>
      <c r="K32" s="61" t="s">
        <v>74</v>
      </c>
    </row>
    <row r="33" spans="2:11" x14ac:dyDescent="0.25">
      <c r="B33" s="59"/>
      <c r="C33" s="60"/>
      <c r="D33" s="51"/>
      <c r="E33" s="21">
        <f t="shared" si="0"/>
        <v>0</v>
      </c>
      <c r="F33" s="51" t="s">
        <v>74</v>
      </c>
      <c r="G33" s="100"/>
      <c r="H33" s="100"/>
      <c r="I33" s="100"/>
      <c r="J33" s="100"/>
      <c r="K33" s="61" t="s">
        <v>74</v>
      </c>
    </row>
    <row r="34" spans="2:11" x14ac:dyDescent="0.25">
      <c r="B34" s="59"/>
      <c r="C34" s="60"/>
      <c r="D34" s="51"/>
      <c r="E34" s="21">
        <f t="shared" si="0"/>
        <v>0</v>
      </c>
      <c r="F34" s="51" t="s">
        <v>74</v>
      </c>
      <c r="G34" s="100"/>
      <c r="H34" s="100"/>
      <c r="I34" s="100"/>
      <c r="J34" s="100"/>
      <c r="K34" s="61" t="s">
        <v>74</v>
      </c>
    </row>
    <row r="35" spans="2:11" x14ac:dyDescent="0.25">
      <c r="B35" s="59"/>
      <c r="C35" s="60"/>
      <c r="D35" s="51"/>
      <c r="E35" s="21">
        <f t="shared" si="0"/>
        <v>0</v>
      </c>
      <c r="F35" s="51" t="s">
        <v>74</v>
      </c>
      <c r="G35" s="100"/>
      <c r="H35" s="100"/>
      <c r="I35" s="100"/>
      <c r="J35" s="100"/>
      <c r="K35" s="61" t="s">
        <v>74</v>
      </c>
    </row>
    <row r="36" spans="2:11" x14ac:dyDescent="0.25">
      <c r="B36" s="59"/>
      <c r="C36" s="60"/>
      <c r="D36" s="51"/>
      <c r="E36" s="21">
        <f t="shared" si="0"/>
        <v>0</v>
      </c>
      <c r="F36" s="51" t="s">
        <v>74</v>
      </c>
      <c r="G36" s="100"/>
      <c r="H36" s="100"/>
      <c r="I36" s="100"/>
      <c r="J36" s="100"/>
      <c r="K36" s="61" t="s">
        <v>74</v>
      </c>
    </row>
    <row r="37" spans="2:11" x14ac:dyDescent="0.25">
      <c r="B37" s="59"/>
      <c r="C37" s="60"/>
      <c r="D37" s="51"/>
      <c r="E37" s="21">
        <f t="shared" si="0"/>
        <v>0</v>
      </c>
      <c r="F37" s="51" t="s">
        <v>74</v>
      </c>
      <c r="G37" s="100"/>
      <c r="H37" s="100"/>
      <c r="I37" s="100"/>
      <c r="J37" s="100"/>
      <c r="K37" s="61" t="s">
        <v>74</v>
      </c>
    </row>
    <row r="38" spans="2:11" x14ac:dyDescent="0.25">
      <c r="B38" s="59"/>
      <c r="C38" s="60"/>
      <c r="D38" s="51"/>
      <c r="E38" s="21">
        <f t="shared" si="0"/>
        <v>0</v>
      </c>
      <c r="F38" s="51" t="s">
        <v>74</v>
      </c>
      <c r="G38" s="100"/>
      <c r="H38" s="100"/>
      <c r="I38" s="100"/>
      <c r="J38" s="100"/>
      <c r="K38" s="61" t="s">
        <v>74</v>
      </c>
    </row>
    <row r="39" spans="2:11" x14ac:dyDescent="0.25">
      <c r="B39" s="59"/>
      <c r="C39" s="60"/>
      <c r="D39" s="51"/>
      <c r="E39" s="21">
        <f t="shared" si="0"/>
        <v>0</v>
      </c>
      <c r="F39" s="51" t="s">
        <v>74</v>
      </c>
      <c r="G39" s="100"/>
      <c r="H39" s="100"/>
      <c r="I39" s="100"/>
      <c r="J39" s="100"/>
      <c r="K39" s="61" t="s">
        <v>74</v>
      </c>
    </row>
    <row r="40" spans="2:11" x14ac:dyDescent="0.25">
      <c r="B40" s="59"/>
      <c r="C40" s="60"/>
      <c r="D40" s="51"/>
      <c r="E40" s="21">
        <f t="shared" si="0"/>
        <v>0</v>
      </c>
      <c r="F40" s="51" t="s">
        <v>74</v>
      </c>
      <c r="G40" s="100"/>
      <c r="H40" s="100"/>
      <c r="I40" s="100"/>
      <c r="J40" s="100"/>
      <c r="K40" s="61" t="s">
        <v>74</v>
      </c>
    </row>
    <row r="41" spans="2:11" x14ac:dyDescent="0.25">
      <c r="B41" s="59"/>
      <c r="C41" s="60"/>
      <c r="D41" s="51"/>
      <c r="E41" s="21">
        <f t="shared" si="0"/>
        <v>0</v>
      </c>
      <c r="F41" s="51" t="s">
        <v>74</v>
      </c>
      <c r="G41" s="100"/>
      <c r="H41" s="100"/>
      <c r="I41" s="100"/>
      <c r="J41" s="100"/>
      <c r="K41" s="61" t="s">
        <v>74</v>
      </c>
    </row>
    <row r="42" spans="2:11" x14ac:dyDescent="0.25">
      <c r="B42" s="59"/>
      <c r="C42" s="60"/>
      <c r="D42" s="51"/>
      <c r="E42" s="21">
        <f t="shared" si="0"/>
        <v>0</v>
      </c>
      <c r="F42" s="51" t="s">
        <v>74</v>
      </c>
      <c r="G42" s="100"/>
      <c r="H42" s="100"/>
      <c r="I42" s="100"/>
      <c r="J42" s="100"/>
      <c r="K42" s="61" t="s">
        <v>74</v>
      </c>
    </row>
    <row r="43" spans="2:11" x14ac:dyDescent="0.25">
      <c r="B43" s="59"/>
      <c r="C43" s="60"/>
      <c r="D43" s="51"/>
      <c r="E43" s="21">
        <f t="shared" si="0"/>
        <v>0</v>
      </c>
      <c r="F43" s="51" t="s">
        <v>74</v>
      </c>
      <c r="G43" s="100"/>
      <c r="H43" s="100"/>
      <c r="I43" s="100"/>
      <c r="J43" s="100"/>
      <c r="K43" s="61" t="s">
        <v>74</v>
      </c>
    </row>
    <row r="44" spans="2:11" x14ac:dyDescent="0.25">
      <c r="B44" s="59"/>
      <c r="C44" s="60"/>
      <c r="D44" s="51"/>
      <c r="E44" s="21">
        <f t="shared" si="0"/>
        <v>0</v>
      </c>
      <c r="F44" s="51" t="s">
        <v>74</v>
      </c>
      <c r="G44" s="100"/>
      <c r="H44" s="100"/>
      <c r="I44" s="100"/>
      <c r="J44" s="100"/>
      <c r="K44" s="61" t="s">
        <v>74</v>
      </c>
    </row>
    <row r="45" spans="2:11" x14ac:dyDescent="0.25">
      <c r="B45" s="59"/>
      <c r="C45" s="60"/>
      <c r="D45" s="51"/>
      <c r="E45" s="21">
        <f t="shared" si="0"/>
        <v>0</v>
      </c>
      <c r="F45" s="51" t="s">
        <v>74</v>
      </c>
      <c r="G45" s="100"/>
      <c r="H45" s="100"/>
      <c r="I45" s="100"/>
      <c r="J45" s="100"/>
      <c r="K45" s="61" t="s">
        <v>74</v>
      </c>
    </row>
    <row r="46" spans="2:11" x14ac:dyDescent="0.25">
      <c r="B46" s="59"/>
      <c r="C46" s="60"/>
      <c r="D46" s="51"/>
      <c r="E46" s="21">
        <f t="shared" si="0"/>
        <v>0</v>
      </c>
      <c r="F46" s="51" t="s">
        <v>74</v>
      </c>
      <c r="G46" s="100"/>
      <c r="H46" s="100"/>
      <c r="I46" s="100"/>
      <c r="J46" s="100"/>
      <c r="K46" s="61" t="s">
        <v>74</v>
      </c>
    </row>
    <row r="47" spans="2:11" x14ac:dyDescent="0.25">
      <c r="B47" s="59"/>
      <c r="C47" s="60"/>
      <c r="D47" s="51"/>
      <c r="E47" s="21">
        <f t="shared" si="0"/>
        <v>0</v>
      </c>
      <c r="F47" s="51" t="s">
        <v>74</v>
      </c>
      <c r="G47" s="100"/>
      <c r="H47" s="100"/>
      <c r="I47" s="100"/>
      <c r="J47" s="100"/>
      <c r="K47" s="61" t="s">
        <v>74</v>
      </c>
    </row>
    <row r="48" spans="2:11" x14ac:dyDescent="0.25">
      <c r="B48" s="59"/>
      <c r="C48" s="60"/>
      <c r="D48" s="51"/>
      <c r="E48" s="21">
        <f t="shared" si="0"/>
        <v>0</v>
      </c>
      <c r="F48" s="51" t="s">
        <v>74</v>
      </c>
      <c r="G48" s="100"/>
      <c r="H48" s="100"/>
      <c r="I48" s="100"/>
      <c r="J48" s="100"/>
      <c r="K48" s="61" t="s">
        <v>74</v>
      </c>
    </row>
    <row r="49" spans="2:11" x14ac:dyDescent="0.25">
      <c r="B49" s="59"/>
      <c r="C49" s="60"/>
      <c r="D49" s="51"/>
      <c r="E49" s="21">
        <f t="shared" si="0"/>
        <v>0</v>
      </c>
      <c r="F49" s="51" t="s">
        <v>74</v>
      </c>
      <c r="G49" s="100"/>
      <c r="H49" s="100"/>
      <c r="I49" s="100"/>
      <c r="J49" s="100"/>
      <c r="K49" s="61" t="s">
        <v>74</v>
      </c>
    </row>
    <row r="50" spans="2:11" x14ac:dyDescent="0.25">
      <c r="B50" s="59"/>
      <c r="C50" s="60"/>
      <c r="D50" s="51"/>
      <c r="E50" s="21">
        <f t="shared" si="0"/>
        <v>0</v>
      </c>
      <c r="F50" s="51" t="s">
        <v>74</v>
      </c>
      <c r="G50" s="100"/>
      <c r="H50" s="100"/>
      <c r="I50" s="100"/>
      <c r="J50" s="100"/>
      <c r="K50" s="61" t="s">
        <v>74</v>
      </c>
    </row>
    <row r="51" spans="2:11" x14ac:dyDescent="0.25">
      <c r="B51" s="59"/>
      <c r="C51" s="60"/>
      <c r="D51" s="51"/>
      <c r="E51" s="21">
        <f t="shared" si="0"/>
        <v>0</v>
      </c>
      <c r="F51" s="51" t="s">
        <v>74</v>
      </c>
      <c r="G51" s="100"/>
      <c r="H51" s="100"/>
      <c r="I51" s="100"/>
      <c r="J51" s="100"/>
      <c r="K51" s="61" t="s">
        <v>74</v>
      </c>
    </row>
    <row r="52" spans="2:11" x14ac:dyDescent="0.25">
      <c r="B52" s="59"/>
      <c r="C52" s="60"/>
      <c r="D52" s="51"/>
      <c r="E52" s="21">
        <f t="shared" si="0"/>
        <v>0</v>
      </c>
      <c r="F52" s="51" t="s">
        <v>74</v>
      </c>
      <c r="G52" s="100"/>
      <c r="H52" s="100"/>
      <c r="I52" s="100"/>
      <c r="J52" s="100"/>
      <c r="K52" s="61" t="s">
        <v>74</v>
      </c>
    </row>
    <row r="53" spans="2:11" x14ac:dyDescent="0.25">
      <c r="B53" s="59"/>
      <c r="C53" s="60"/>
      <c r="D53" s="51"/>
      <c r="E53" s="21">
        <f t="shared" si="0"/>
        <v>0</v>
      </c>
      <c r="F53" s="51" t="s">
        <v>74</v>
      </c>
      <c r="G53" s="100"/>
      <c r="H53" s="100"/>
      <c r="I53" s="100"/>
      <c r="J53" s="100"/>
      <c r="K53" s="61" t="s">
        <v>74</v>
      </c>
    </row>
    <row r="54" spans="2:11" x14ac:dyDescent="0.25">
      <c r="B54" s="59"/>
      <c r="C54" s="60"/>
      <c r="D54" s="51"/>
      <c r="E54" s="21">
        <f t="shared" si="0"/>
        <v>0</v>
      </c>
      <c r="F54" s="51" t="s">
        <v>74</v>
      </c>
      <c r="G54" s="100"/>
      <c r="H54" s="100"/>
      <c r="I54" s="100"/>
      <c r="J54" s="100"/>
      <c r="K54" s="61" t="s">
        <v>74</v>
      </c>
    </row>
    <row r="55" spans="2:11" x14ac:dyDescent="0.25">
      <c r="B55" s="59"/>
      <c r="C55" s="60"/>
      <c r="D55" s="51"/>
      <c r="E55" s="21">
        <f t="shared" si="0"/>
        <v>0</v>
      </c>
      <c r="F55" s="51" t="s">
        <v>74</v>
      </c>
      <c r="G55" s="100"/>
      <c r="H55" s="100"/>
      <c r="I55" s="100"/>
      <c r="J55" s="100"/>
      <c r="K55" s="61" t="s">
        <v>74</v>
      </c>
    </row>
    <row r="56" spans="2:11" s="15" customFormat="1" ht="15.75" thickBot="1" x14ac:dyDescent="0.3">
      <c r="B56" s="62" t="s">
        <v>48</v>
      </c>
      <c r="C56" s="63">
        <f>SUM(C6:C55)</f>
        <v>0</v>
      </c>
      <c r="D56" s="26" t="s">
        <v>46</v>
      </c>
      <c r="E56" s="97">
        <f t="shared" ref="E56:J56" si="1">SUM(E6:E55)</f>
        <v>0</v>
      </c>
      <c r="F56" s="97">
        <f t="shared" si="1"/>
        <v>0</v>
      </c>
      <c r="G56" s="97">
        <f t="shared" si="1"/>
        <v>0</v>
      </c>
      <c r="H56" s="97">
        <f t="shared" si="1"/>
        <v>0</v>
      </c>
      <c r="I56" s="97">
        <f t="shared" si="1"/>
        <v>0</v>
      </c>
      <c r="J56" s="97">
        <f t="shared" si="1"/>
        <v>0</v>
      </c>
      <c r="K56" s="64"/>
    </row>
  </sheetData>
  <protectedRanges>
    <protectedRange sqref="B6:D55 F6:K55" name="Range1"/>
  </protectedRanges>
  <mergeCells count="3">
    <mergeCell ref="B2:K2"/>
    <mergeCell ref="C3:K3"/>
    <mergeCell ref="B5:K5"/>
  </mergeCells>
  <dataValidations count="1">
    <dataValidation type="decimal" operator="greaterThanOrEqual" allowBlank="1" showErrorMessage="1" errorTitle="Invalid Entry" error="Please enter numeric values only and type any text in the comments column." sqref="C6:D55 F6:J55">
      <formula1>0</formula1>
    </dataValidation>
  </dataValidation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1" id="{8610DF3F-CF4E-430C-A6FA-72A99AB9B612}">
            <xm:f>'Vendor Checklist'!#REF!='Vendor Checklist'!#REF!</xm:f>
            <x14:dxf>
              <fill>
                <patternFill>
                  <bgColor rgb="FFFFFF00"/>
                </patternFill>
              </fill>
            </x14:dxf>
          </x14:cfRule>
          <xm:sqref>F6:K55 B6:D55</xm:sqref>
        </x14:conditionalFormatting>
        <x14:conditionalFormatting xmlns:xm="http://schemas.microsoft.com/office/excel/2006/main">
          <x14:cfRule type="expression" priority="2" id="{F6629452-156D-46A5-9883-BEFA495C3649}">
            <xm:f>'Vendor Checklist'!#REF!='Vendor Checklist'!#REF!</xm:f>
            <x14:dxf>
              <font>
                <color theme="0"/>
              </font>
            </x14:dxf>
          </x14:cfRule>
          <xm:sqref>C3:K3</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workbookViewId="0">
      <selection activeCell="H6" sqref="H6"/>
    </sheetView>
  </sheetViews>
  <sheetFormatPr defaultColWidth="0" defaultRowHeight="15" x14ac:dyDescent="0.25"/>
  <cols>
    <col min="1" max="1" width="3.7109375" customWidth="1"/>
    <col min="2" max="2" width="41.85546875" customWidth="1"/>
    <col min="3" max="3" width="12.7109375" style="57" customWidth="1"/>
    <col min="4" max="4" width="15" customWidth="1"/>
    <col min="5" max="5" width="20.42578125" customWidth="1"/>
    <col min="6" max="10" width="14.85546875" customWidth="1"/>
    <col min="11" max="11" width="40.7109375" customWidth="1"/>
    <col min="12" max="12" width="3.7109375" customWidth="1"/>
    <col min="13" max="16384" width="9.140625" hidden="1"/>
  </cols>
  <sheetData>
    <row r="1" spans="2:11" ht="15.75" thickBot="1" x14ac:dyDescent="0.3"/>
    <row r="2" spans="2:11" s="15" customFormat="1" x14ac:dyDescent="0.25">
      <c r="B2" s="153" t="str">
        <f>'Vendor Checklist'!D6</f>
        <v>Vendor Name</v>
      </c>
      <c r="C2" s="154"/>
      <c r="D2" s="154"/>
      <c r="E2" s="155"/>
      <c r="F2" s="155"/>
      <c r="G2" s="156"/>
      <c r="H2" s="156"/>
      <c r="I2" s="156"/>
      <c r="J2" s="156"/>
      <c r="K2" s="157"/>
    </row>
    <row r="3" spans="2:11" s="15" customFormat="1" ht="42" customHeight="1" x14ac:dyDescent="0.25">
      <c r="B3" s="16" t="str">
        <f ca="1">MID(CELL("Filename",B2),SEARCH("]",CELL("Filename",B2),1)+1,100)</f>
        <v>On-going support</v>
      </c>
      <c r="C3" s="136" t="str">
        <f ca="1">"Please add any additional required/optional " &amp; B3 &amp; " proposed including the Required Quantity, Unit Price, and related On-Going Annual Cost, if applicable."</f>
        <v>Please add any additional required/optional On-going support proposed including the Required Quantity, Unit Price, and related On-Going Annual Cost, if applicable.</v>
      </c>
      <c r="D3" s="137"/>
      <c r="E3" s="137"/>
      <c r="F3" s="164"/>
      <c r="G3" s="164"/>
      <c r="H3" s="164"/>
      <c r="I3" s="164"/>
      <c r="J3" s="164"/>
      <c r="K3" s="165"/>
    </row>
    <row r="4" spans="2:11" s="15" customFormat="1" ht="45" x14ac:dyDescent="0.25">
      <c r="B4" s="17" t="s">
        <v>96</v>
      </c>
      <c r="C4" s="58" t="s">
        <v>72</v>
      </c>
      <c r="D4" s="18" t="s">
        <v>73</v>
      </c>
      <c r="E4" s="18" t="str">
        <f>'Proposal Summary'!C4</f>
        <v>One-Time
Cost</v>
      </c>
      <c r="F4" s="18" t="str">
        <f>'Proposal Summary'!D4</f>
        <v>On-Going    
Annual Cost
(Year 1)</v>
      </c>
      <c r="G4" s="18" t="str">
        <f>'Proposal Summary'!E4</f>
        <v>On-Going    
Annual Cost
Year 2</v>
      </c>
      <c r="H4" s="18" t="str">
        <f>'Proposal Summary'!F4</f>
        <v>On-Going    
Annual Cost
Year 3</v>
      </c>
      <c r="I4" s="18" t="str">
        <f>'Proposal Summary'!G4</f>
        <v>On-Going    
Annual Cost
Year 4</v>
      </c>
      <c r="J4" s="18" t="str">
        <f>'Proposal Summary'!H4</f>
        <v>On-Going    
Annual Cost
Year 5</v>
      </c>
      <c r="K4" s="18" t="str">
        <f>'Proposal Summary'!I4</f>
        <v>Comments</v>
      </c>
    </row>
    <row r="5" spans="2:11" s="15" customFormat="1" x14ac:dyDescent="0.25">
      <c r="B5" s="160"/>
      <c r="C5" s="161"/>
      <c r="D5" s="161"/>
      <c r="E5" s="151"/>
      <c r="F5" s="151"/>
      <c r="G5" s="162"/>
      <c r="H5" s="162"/>
      <c r="I5" s="162"/>
      <c r="J5" s="162"/>
      <c r="K5" s="163"/>
    </row>
    <row r="6" spans="2:11" x14ac:dyDescent="0.25">
      <c r="B6" s="59"/>
      <c r="C6" s="60"/>
      <c r="D6" s="51"/>
      <c r="E6" s="21">
        <f>IF(ISNUMBER(C6*D6),C6*D6,"N/A")</f>
        <v>0</v>
      </c>
      <c r="F6" s="51"/>
      <c r="G6" s="100"/>
      <c r="H6" s="100"/>
      <c r="I6" s="100"/>
      <c r="J6" s="100"/>
      <c r="K6" s="61"/>
    </row>
    <row r="7" spans="2:11" x14ac:dyDescent="0.25">
      <c r="B7" s="59"/>
      <c r="C7" s="60"/>
      <c r="D7" s="51"/>
      <c r="E7" s="21">
        <f t="shared" ref="E7:E55" si="0">IF(ISNUMBER(C7*D7),C7*D7,"N/A")</f>
        <v>0</v>
      </c>
      <c r="F7" s="51"/>
      <c r="G7" s="100"/>
      <c r="H7" s="100"/>
      <c r="I7" s="100"/>
      <c r="J7" s="100"/>
      <c r="K7" s="61"/>
    </row>
    <row r="8" spans="2:11" x14ac:dyDescent="0.25">
      <c r="B8" s="59"/>
      <c r="C8" s="60"/>
      <c r="D8" s="51"/>
      <c r="E8" s="21">
        <f t="shared" si="0"/>
        <v>0</v>
      </c>
      <c r="F8" s="51"/>
      <c r="G8" s="100"/>
      <c r="H8" s="100"/>
      <c r="I8" s="100"/>
      <c r="J8" s="100"/>
      <c r="K8" s="61"/>
    </row>
    <row r="9" spans="2:11" x14ac:dyDescent="0.25">
      <c r="B9" s="59"/>
      <c r="C9" s="60"/>
      <c r="D9" s="51"/>
      <c r="E9" s="21">
        <f t="shared" si="0"/>
        <v>0</v>
      </c>
      <c r="F9" s="51"/>
      <c r="G9" s="100"/>
      <c r="H9" s="100"/>
      <c r="I9" s="100"/>
      <c r="J9" s="100"/>
      <c r="K9" s="61"/>
    </row>
    <row r="10" spans="2:11" x14ac:dyDescent="0.25">
      <c r="B10" s="59"/>
      <c r="C10" s="60"/>
      <c r="D10" s="51"/>
      <c r="E10" s="21">
        <f t="shared" si="0"/>
        <v>0</v>
      </c>
      <c r="F10" s="51"/>
      <c r="G10" s="100"/>
      <c r="H10" s="100"/>
      <c r="I10" s="100"/>
      <c r="J10" s="100"/>
      <c r="K10" s="61"/>
    </row>
    <row r="11" spans="2:11" x14ac:dyDescent="0.25">
      <c r="B11" s="59"/>
      <c r="C11" s="60"/>
      <c r="D11" s="51"/>
      <c r="E11" s="21">
        <f t="shared" si="0"/>
        <v>0</v>
      </c>
      <c r="F11" s="51"/>
      <c r="G11" s="100"/>
      <c r="H11" s="100"/>
      <c r="I11" s="100"/>
      <c r="J11" s="100"/>
      <c r="K11" s="61"/>
    </row>
    <row r="12" spans="2:11" x14ac:dyDescent="0.25">
      <c r="B12" s="59"/>
      <c r="C12" s="60"/>
      <c r="D12" s="51"/>
      <c r="E12" s="21">
        <f t="shared" si="0"/>
        <v>0</v>
      </c>
      <c r="F12" s="51"/>
      <c r="G12" s="100"/>
      <c r="H12" s="100"/>
      <c r="I12" s="100"/>
      <c r="J12" s="100"/>
      <c r="K12" s="61"/>
    </row>
    <row r="13" spans="2:11" x14ac:dyDescent="0.25">
      <c r="B13" s="59"/>
      <c r="C13" s="60"/>
      <c r="D13" s="51"/>
      <c r="E13" s="21">
        <f t="shared" si="0"/>
        <v>0</v>
      </c>
      <c r="F13" s="51"/>
      <c r="G13" s="100"/>
      <c r="H13" s="100"/>
      <c r="I13" s="100"/>
      <c r="J13" s="100"/>
      <c r="K13" s="61"/>
    </row>
    <row r="14" spans="2:11" x14ac:dyDescent="0.25">
      <c r="B14" s="59"/>
      <c r="C14" s="60"/>
      <c r="D14" s="51"/>
      <c r="E14" s="21">
        <f t="shared" si="0"/>
        <v>0</v>
      </c>
      <c r="F14" s="51"/>
      <c r="G14" s="100"/>
      <c r="H14" s="100"/>
      <c r="I14" s="100"/>
      <c r="J14" s="100"/>
      <c r="K14" s="61"/>
    </row>
    <row r="15" spans="2:11" x14ac:dyDescent="0.25">
      <c r="B15" s="59"/>
      <c r="C15" s="60"/>
      <c r="D15" s="51"/>
      <c r="E15" s="21">
        <f t="shared" si="0"/>
        <v>0</v>
      </c>
      <c r="F15" s="51"/>
      <c r="G15" s="100"/>
      <c r="H15" s="100"/>
      <c r="I15" s="100"/>
      <c r="J15" s="100"/>
      <c r="K15" s="61"/>
    </row>
    <row r="16" spans="2:11" x14ac:dyDescent="0.25">
      <c r="B16" s="59"/>
      <c r="C16" s="60"/>
      <c r="D16" s="51"/>
      <c r="E16" s="21">
        <f t="shared" si="0"/>
        <v>0</v>
      </c>
      <c r="F16" s="51"/>
      <c r="G16" s="100"/>
      <c r="H16" s="100"/>
      <c r="I16" s="100"/>
      <c r="J16" s="100"/>
      <c r="K16" s="61"/>
    </row>
    <row r="17" spans="2:11" x14ac:dyDescent="0.25">
      <c r="B17" s="59"/>
      <c r="C17" s="60"/>
      <c r="D17" s="51"/>
      <c r="E17" s="21">
        <f t="shared" si="0"/>
        <v>0</v>
      </c>
      <c r="F17" s="51"/>
      <c r="G17" s="100"/>
      <c r="H17" s="100"/>
      <c r="I17" s="100"/>
      <c r="J17" s="100"/>
      <c r="K17" s="61"/>
    </row>
    <row r="18" spans="2:11" x14ac:dyDescent="0.25">
      <c r="B18" s="59"/>
      <c r="C18" s="60"/>
      <c r="D18" s="51"/>
      <c r="E18" s="21">
        <f t="shared" si="0"/>
        <v>0</v>
      </c>
      <c r="F18" s="51"/>
      <c r="G18" s="100"/>
      <c r="H18" s="100"/>
      <c r="I18" s="100"/>
      <c r="J18" s="100"/>
      <c r="K18" s="61"/>
    </row>
    <row r="19" spans="2:11" x14ac:dyDescent="0.25">
      <c r="B19" s="59"/>
      <c r="C19" s="60"/>
      <c r="D19" s="51"/>
      <c r="E19" s="21">
        <f t="shared" si="0"/>
        <v>0</v>
      </c>
      <c r="F19" s="51"/>
      <c r="G19" s="100"/>
      <c r="H19" s="100"/>
      <c r="I19" s="100"/>
      <c r="J19" s="100"/>
      <c r="K19" s="61"/>
    </row>
    <row r="20" spans="2:11" x14ac:dyDescent="0.25">
      <c r="B20" s="59"/>
      <c r="C20" s="60"/>
      <c r="D20" s="51"/>
      <c r="E20" s="21">
        <f t="shared" si="0"/>
        <v>0</v>
      </c>
      <c r="F20" s="51"/>
      <c r="G20" s="100"/>
      <c r="H20" s="100"/>
      <c r="I20" s="100"/>
      <c r="J20" s="100"/>
      <c r="K20" s="61"/>
    </row>
    <row r="21" spans="2:11" x14ac:dyDescent="0.25">
      <c r="B21" s="59"/>
      <c r="C21" s="60"/>
      <c r="D21" s="51"/>
      <c r="E21" s="21">
        <f t="shared" si="0"/>
        <v>0</v>
      </c>
      <c r="F21" s="51"/>
      <c r="G21" s="100"/>
      <c r="H21" s="100"/>
      <c r="I21" s="100"/>
      <c r="J21" s="100"/>
      <c r="K21" s="61"/>
    </row>
    <row r="22" spans="2:11" x14ac:dyDescent="0.25">
      <c r="B22" s="59"/>
      <c r="C22" s="60"/>
      <c r="D22" s="51"/>
      <c r="E22" s="21">
        <f t="shared" si="0"/>
        <v>0</v>
      </c>
      <c r="F22" s="51"/>
      <c r="G22" s="100"/>
      <c r="H22" s="100"/>
      <c r="I22" s="100"/>
      <c r="J22" s="100"/>
      <c r="K22" s="61"/>
    </row>
    <row r="23" spans="2:11" x14ac:dyDescent="0.25">
      <c r="B23" s="59"/>
      <c r="C23" s="60"/>
      <c r="D23" s="51"/>
      <c r="E23" s="21">
        <f t="shared" si="0"/>
        <v>0</v>
      </c>
      <c r="F23" s="51"/>
      <c r="G23" s="100"/>
      <c r="H23" s="100"/>
      <c r="I23" s="100"/>
      <c r="J23" s="100"/>
      <c r="K23" s="61"/>
    </row>
    <row r="24" spans="2:11" x14ac:dyDescent="0.25">
      <c r="B24" s="59"/>
      <c r="C24" s="60"/>
      <c r="D24" s="51"/>
      <c r="E24" s="21">
        <f t="shared" si="0"/>
        <v>0</v>
      </c>
      <c r="F24" s="51"/>
      <c r="G24" s="100"/>
      <c r="H24" s="100"/>
      <c r="I24" s="100"/>
      <c r="J24" s="100"/>
      <c r="K24" s="61"/>
    </row>
    <row r="25" spans="2:11" x14ac:dyDescent="0.25">
      <c r="B25" s="59"/>
      <c r="C25" s="60"/>
      <c r="D25" s="51"/>
      <c r="E25" s="21">
        <f t="shared" si="0"/>
        <v>0</v>
      </c>
      <c r="F25" s="51"/>
      <c r="G25" s="100"/>
      <c r="H25" s="100"/>
      <c r="I25" s="100"/>
      <c r="J25" s="100"/>
      <c r="K25" s="61"/>
    </row>
    <row r="26" spans="2:11" x14ac:dyDescent="0.25">
      <c r="B26" s="59"/>
      <c r="C26" s="60"/>
      <c r="D26" s="51"/>
      <c r="E26" s="21">
        <f t="shared" si="0"/>
        <v>0</v>
      </c>
      <c r="F26" s="51"/>
      <c r="G26" s="100"/>
      <c r="H26" s="100"/>
      <c r="I26" s="100"/>
      <c r="J26" s="100"/>
      <c r="K26" s="61"/>
    </row>
    <row r="27" spans="2:11" x14ac:dyDescent="0.25">
      <c r="B27" s="59"/>
      <c r="C27" s="60"/>
      <c r="D27" s="51"/>
      <c r="E27" s="21">
        <f t="shared" si="0"/>
        <v>0</v>
      </c>
      <c r="F27" s="51"/>
      <c r="G27" s="100"/>
      <c r="H27" s="100"/>
      <c r="I27" s="100"/>
      <c r="J27" s="100"/>
      <c r="K27" s="61"/>
    </row>
    <row r="28" spans="2:11" x14ac:dyDescent="0.25">
      <c r="B28" s="59"/>
      <c r="C28" s="60"/>
      <c r="D28" s="51"/>
      <c r="E28" s="21">
        <f t="shared" si="0"/>
        <v>0</v>
      </c>
      <c r="F28" s="51"/>
      <c r="G28" s="100"/>
      <c r="H28" s="100"/>
      <c r="I28" s="100"/>
      <c r="J28" s="100"/>
      <c r="K28" s="61"/>
    </row>
    <row r="29" spans="2:11" x14ac:dyDescent="0.25">
      <c r="B29" s="59"/>
      <c r="C29" s="60"/>
      <c r="D29" s="51"/>
      <c r="E29" s="21">
        <f t="shared" si="0"/>
        <v>0</v>
      </c>
      <c r="F29" s="51"/>
      <c r="G29" s="100"/>
      <c r="H29" s="100"/>
      <c r="I29" s="100"/>
      <c r="J29" s="100"/>
      <c r="K29" s="61"/>
    </row>
    <row r="30" spans="2:11" x14ac:dyDescent="0.25">
      <c r="B30" s="59"/>
      <c r="C30" s="60"/>
      <c r="D30" s="51"/>
      <c r="E30" s="21">
        <f t="shared" si="0"/>
        <v>0</v>
      </c>
      <c r="F30" s="51"/>
      <c r="G30" s="100"/>
      <c r="H30" s="100"/>
      <c r="I30" s="100"/>
      <c r="J30" s="100"/>
      <c r="K30" s="61"/>
    </row>
    <row r="31" spans="2:11" x14ac:dyDescent="0.25">
      <c r="B31" s="59"/>
      <c r="C31" s="60"/>
      <c r="D31" s="51"/>
      <c r="E31" s="21">
        <f t="shared" si="0"/>
        <v>0</v>
      </c>
      <c r="F31" s="51"/>
      <c r="G31" s="100"/>
      <c r="H31" s="100"/>
      <c r="I31" s="100"/>
      <c r="J31" s="100"/>
      <c r="K31" s="61"/>
    </row>
    <row r="32" spans="2:11" x14ac:dyDescent="0.25">
      <c r="B32" s="59"/>
      <c r="C32" s="60"/>
      <c r="D32" s="51"/>
      <c r="E32" s="21">
        <f t="shared" si="0"/>
        <v>0</v>
      </c>
      <c r="F32" s="51"/>
      <c r="G32" s="100"/>
      <c r="H32" s="100"/>
      <c r="I32" s="100"/>
      <c r="J32" s="100"/>
      <c r="K32" s="61"/>
    </row>
    <row r="33" spans="2:11" x14ac:dyDescent="0.25">
      <c r="B33" s="59"/>
      <c r="C33" s="60"/>
      <c r="D33" s="51"/>
      <c r="E33" s="21">
        <f t="shared" si="0"/>
        <v>0</v>
      </c>
      <c r="F33" s="51"/>
      <c r="G33" s="100"/>
      <c r="H33" s="100"/>
      <c r="I33" s="100"/>
      <c r="J33" s="100"/>
      <c r="K33" s="61"/>
    </row>
    <row r="34" spans="2:11" x14ac:dyDescent="0.25">
      <c r="B34" s="59"/>
      <c r="C34" s="60"/>
      <c r="D34" s="51"/>
      <c r="E34" s="21">
        <f t="shared" si="0"/>
        <v>0</v>
      </c>
      <c r="F34" s="51"/>
      <c r="G34" s="100"/>
      <c r="H34" s="100"/>
      <c r="I34" s="100"/>
      <c r="J34" s="100"/>
      <c r="K34" s="61"/>
    </row>
    <row r="35" spans="2:11" x14ac:dyDescent="0.25">
      <c r="B35" s="59"/>
      <c r="C35" s="60"/>
      <c r="D35" s="51"/>
      <c r="E35" s="21">
        <f t="shared" si="0"/>
        <v>0</v>
      </c>
      <c r="F35" s="51"/>
      <c r="G35" s="100"/>
      <c r="H35" s="100"/>
      <c r="I35" s="100"/>
      <c r="J35" s="100"/>
      <c r="K35" s="61"/>
    </row>
    <row r="36" spans="2:11" x14ac:dyDescent="0.25">
      <c r="B36" s="59"/>
      <c r="C36" s="60"/>
      <c r="D36" s="51"/>
      <c r="E36" s="21">
        <f t="shared" si="0"/>
        <v>0</v>
      </c>
      <c r="F36" s="51"/>
      <c r="G36" s="100"/>
      <c r="H36" s="100"/>
      <c r="I36" s="100"/>
      <c r="J36" s="100"/>
      <c r="K36" s="61"/>
    </row>
    <row r="37" spans="2:11" x14ac:dyDescent="0.25">
      <c r="B37" s="59"/>
      <c r="C37" s="60"/>
      <c r="D37" s="51"/>
      <c r="E37" s="21">
        <f t="shared" si="0"/>
        <v>0</v>
      </c>
      <c r="F37" s="51"/>
      <c r="G37" s="100"/>
      <c r="H37" s="100"/>
      <c r="I37" s="100"/>
      <c r="J37" s="100"/>
      <c r="K37" s="61"/>
    </row>
    <row r="38" spans="2:11" x14ac:dyDescent="0.25">
      <c r="B38" s="59"/>
      <c r="C38" s="60"/>
      <c r="D38" s="51"/>
      <c r="E38" s="21">
        <f t="shared" si="0"/>
        <v>0</v>
      </c>
      <c r="F38" s="51"/>
      <c r="G38" s="100"/>
      <c r="H38" s="100"/>
      <c r="I38" s="100"/>
      <c r="J38" s="100"/>
      <c r="K38" s="61"/>
    </row>
    <row r="39" spans="2:11" x14ac:dyDescent="0.25">
      <c r="B39" s="59"/>
      <c r="C39" s="60"/>
      <c r="D39" s="51"/>
      <c r="E39" s="21">
        <f t="shared" si="0"/>
        <v>0</v>
      </c>
      <c r="F39" s="51"/>
      <c r="G39" s="100"/>
      <c r="H39" s="100"/>
      <c r="I39" s="100"/>
      <c r="J39" s="100"/>
      <c r="K39" s="61"/>
    </row>
    <row r="40" spans="2:11" x14ac:dyDescent="0.25">
      <c r="B40" s="59"/>
      <c r="C40" s="60"/>
      <c r="D40" s="51"/>
      <c r="E40" s="21">
        <f t="shared" si="0"/>
        <v>0</v>
      </c>
      <c r="F40" s="51"/>
      <c r="G40" s="100"/>
      <c r="H40" s="100"/>
      <c r="I40" s="100"/>
      <c r="J40" s="100"/>
      <c r="K40" s="61"/>
    </row>
    <row r="41" spans="2:11" x14ac:dyDescent="0.25">
      <c r="B41" s="59"/>
      <c r="C41" s="60"/>
      <c r="D41" s="51"/>
      <c r="E41" s="21">
        <f t="shared" si="0"/>
        <v>0</v>
      </c>
      <c r="F41" s="51"/>
      <c r="G41" s="100"/>
      <c r="H41" s="100"/>
      <c r="I41" s="100"/>
      <c r="J41" s="100"/>
      <c r="K41" s="61"/>
    </row>
    <row r="42" spans="2:11" x14ac:dyDescent="0.25">
      <c r="B42" s="59"/>
      <c r="C42" s="60"/>
      <c r="D42" s="51"/>
      <c r="E42" s="21">
        <f t="shared" si="0"/>
        <v>0</v>
      </c>
      <c r="F42" s="51"/>
      <c r="G42" s="100"/>
      <c r="H42" s="100"/>
      <c r="I42" s="100"/>
      <c r="J42" s="100"/>
      <c r="K42" s="61"/>
    </row>
    <row r="43" spans="2:11" x14ac:dyDescent="0.25">
      <c r="B43" s="59"/>
      <c r="C43" s="60"/>
      <c r="D43" s="51"/>
      <c r="E43" s="21">
        <f t="shared" si="0"/>
        <v>0</v>
      </c>
      <c r="F43" s="51"/>
      <c r="G43" s="100"/>
      <c r="H43" s="100"/>
      <c r="I43" s="100"/>
      <c r="J43" s="100"/>
      <c r="K43" s="61"/>
    </row>
    <row r="44" spans="2:11" x14ac:dyDescent="0.25">
      <c r="B44" s="59"/>
      <c r="C44" s="60"/>
      <c r="D44" s="51"/>
      <c r="E44" s="21">
        <f t="shared" si="0"/>
        <v>0</v>
      </c>
      <c r="F44" s="51"/>
      <c r="G44" s="100"/>
      <c r="H44" s="100"/>
      <c r="I44" s="100"/>
      <c r="J44" s="100"/>
      <c r="K44" s="61"/>
    </row>
    <row r="45" spans="2:11" x14ac:dyDescent="0.25">
      <c r="B45" s="59"/>
      <c r="C45" s="60"/>
      <c r="D45" s="51"/>
      <c r="E45" s="21">
        <f t="shared" si="0"/>
        <v>0</v>
      </c>
      <c r="F45" s="51"/>
      <c r="G45" s="100"/>
      <c r="H45" s="100"/>
      <c r="I45" s="100"/>
      <c r="J45" s="100"/>
      <c r="K45" s="61"/>
    </row>
    <row r="46" spans="2:11" x14ac:dyDescent="0.25">
      <c r="B46" s="59"/>
      <c r="C46" s="60"/>
      <c r="D46" s="51"/>
      <c r="E46" s="21">
        <f t="shared" si="0"/>
        <v>0</v>
      </c>
      <c r="F46" s="51"/>
      <c r="G46" s="100"/>
      <c r="H46" s="100"/>
      <c r="I46" s="100"/>
      <c r="J46" s="100"/>
      <c r="K46" s="61"/>
    </row>
    <row r="47" spans="2:11" x14ac:dyDescent="0.25">
      <c r="B47" s="59"/>
      <c r="C47" s="60"/>
      <c r="D47" s="51"/>
      <c r="E47" s="21">
        <f t="shared" si="0"/>
        <v>0</v>
      </c>
      <c r="F47" s="51"/>
      <c r="G47" s="100"/>
      <c r="H47" s="100"/>
      <c r="I47" s="100"/>
      <c r="J47" s="100"/>
      <c r="K47" s="61"/>
    </row>
    <row r="48" spans="2:11" x14ac:dyDescent="0.25">
      <c r="B48" s="59"/>
      <c r="C48" s="60"/>
      <c r="D48" s="51"/>
      <c r="E48" s="21">
        <f t="shared" si="0"/>
        <v>0</v>
      </c>
      <c r="F48" s="51"/>
      <c r="G48" s="100"/>
      <c r="H48" s="100"/>
      <c r="I48" s="100"/>
      <c r="J48" s="100"/>
      <c r="K48" s="61"/>
    </row>
    <row r="49" spans="2:11" x14ac:dyDescent="0.25">
      <c r="B49" s="59"/>
      <c r="C49" s="60"/>
      <c r="D49" s="51"/>
      <c r="E49" s="21">
        <f t="shared" si="0"/>
        <v>0</v>
      </c>
      <c r="F49" s="51"/>
      <c r="G49" s="100"/>
      <c r="H49" s="100"/>
      <c r="I49" s="100"/>
      <c r="J49" s="100"/>
      <c r="K49" s="61"/>
    </row>
    <row r="50" spans="2:11" x14ac:dyDescent="0.25">
      <c r="B50" s="59"/>
      <c r="C50" s="60"/>
      <c r="D50" s="51"/>
      <c r="E50" s="21">
        <f t="shared" si="0"/>
        <v>0</v>
      </c>
      <c r="F50" s="51"/>
      <c r="G50" s="100"/>
      <c r="H50" s="100"/>
      <c r="I50" s="100"/>
      <c r="J50" s="100"/>
      <c r="K50" s="61"/>
    </row>
    <row r="51" spans="2:11" x14ac:dyDescent="0.25">
      <c r="B51" s="59"/>
      <c r="C51" s="60"/>
      <c r="D51" s="51"/>
      <c r="E51" s="21">
        <f t="shared" si="0"/>
        <v>0</v>
      </c>
      <c r="F51" s="51"/>
      <c r="G51" s="100"/>
      <c r="H51" s="100"/>
      <c r="I51" s="100"/>
      <c r="J51" s="100"/>
      <c r="K51" s="61"/>
    </row>
    <row r="52" spans="2:11" x14ac:dyDescent="0.25">
      <c r="B52" s="59"/>
      <c r="C52" s="60"/>
      <c r="D52" s="51"/>
      <c r="E52" s="21">
        <f t="shared" si="0"/>
        <v>0</v>
      </c>
      <c r="F52" s="51"/>
      <c r="G52" s="100"/>
      <c r="H52" s="100"/>
      <c r="I52" s="100"/>
      <c r="J52" s="100"/>
      <c r="K52" s="61"/>
    </row>
    <row r="53" spans="2:11" x14ac:dyDescent="0.25">
      <c r="B53" s="59"/>
      <c r="C53" s="60"/>
      <c r="D53" s="51"/>
      <c r="E53" s="21">
        <f t="shared" si="0"/>
        <v>0</v>
      </c>
      <c r="F53" s="51"/>
      <c r="G53" s="100"/>
      <c r="H53" s="100"/>
      <c r="I53" s="100"/>
      <c r="J53" s="100"/>
      <c r="K53" s="61"/>
    </row>
    <row r="54" spans="2:11" x14ac:dyDescent="0.25">
      <c r="B54" s="59"/>
      <c r="C54" s="60"/>
      <c r="D54" s="51"/>
      <c r="E54" s="21">
        <f t="shared" si="0"/>
        <v>0</v>
      </c>
      <c r="F54" s="51"/>
      <c r="G54" s="100"/>
      <c r="H54" s="100"/>
      <c r="I54" s="100"/>
      <c r="J54" s="100"/>
      <c r="K54" s="61"/>
    </row>
    <row r="55" spans="2:11" x14ac:dyDescent="0.25">
      <c r="B55" s="59"/>
      <c r="C55" s="60"/>
      <c r="D55" s="51"/>
      <c r="E55" s="21">
        <f t="shared" si="0"/>
        <v>0</v>
      </c>
      <c r="F55" s="51"/>
      <c r="G55" s="100"/>
      <c r="H55" s="100"/>
      <c r="I55" s="100"/>
      <c r="J55" s="100"/>
      <c r="K55" s="61"/>
    </row>
    <row r="56" spans="2:11" s="15" customFormat="1" ht="15.75" thickBot="1" x14ac:dyDescent="0.3">
      <c r="B56" s="62" t="s">
        <v>48</v>
      </c>
      <c r="C56" s="98">
        <f>SUM(C6:C55)</f>
        <v>0</v>
      </c>
      <c r="D56" s="26" t="s">
        <v>46</v>
      </c>
      <c r="E56" s="26">
        <f t="shared" ref="E56:J56" si="1">SUM(E6:E55)</f>
        <v>0</v>
      </c>
      <c r="F56" s="26">
        <f t="shared" si="1"/>
        <v>0</v>
      </c>
      <c r="G56" s="26">
        <f t="shared" si="1"/>
        <v>0</v>
      </c>
      <c r="H56" s="26">
        <f t="shared" si="1"/>
        <v>0</v>
      </c>
      <c r="I56" s="26">
        <f t="shared" si="1"/>
        <v>0</v>
      </c>
      <c r="J56" s="26">
        <f t="shared" si="1"/>
        <v>0</v>
      </c>
      <c r="K56" s="64"/>
    </row>
  </sheetData>
  <protectedRanges>
    <protectedRange sqref="B6:D55 F6:K55" name="Range1"/>
  </protectedRanges>
  <mergeCells count="3">
    <mergeCell ref="B2:K2"/>
    <mergeCell ref="C3:K3"/>
    <mergeCell ref="B5:K5"/>
  </mergeCells>
  <dataValidations count="1">
    <dataValidation type="decimal" operator="greaterThanOrEqual" allowBlank="1" showErrorMessage="1" errorTitle="Invalid Entry" error="Please enter numeric values only and type any text in the comments column." sqref="C6:D55 F6:J55">
      <formula1>0</formula1>
    </dataValidation>
  </dataValidation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1" id="{AD21610E-050E-4945-A3EB-18B99B719864}">
            <xm:f>'Vendor Checklist'!#REF!='Vendor Checklist'!#REF!</xm:f>
            <x14:dxf>
              <fill>
                <patternFill>
                  <bgColor rgb="FFFFFF00"/>
                </patternFill>
              </fill>
            </x14:dxf>
          </x14:cfRule>
          <xm:sqref>F6:K55 B6:D55</xm:sqref>
        </x14:conditionalFormatting>
        <x14:conditionalFormatting xmlns:xm="http://schemas.microsoft.com/office/excel/2006/main">
          <x14:cfRule type="expression" priority="2" id="{AE9A4336-E316-4470-B781-01E8D71FFF36}">
            <xm:f>'Vendor Checklist'!#REF!='Vendor Checklist'!#REF!</xm:f>
            <x14:dxf>
              <font>
                <color theme="0"/>
              </font>
            </x14:dxf>
          </x14:cfRule>
          <xm:sqref>C3:K3</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1"/>
  <sheetViews>
    <sheetView workbookViewId="0">
      <selection activeCell="C6" sqref="C6"/>
    </sheetView>
  </sheetViews>
  <sheetFormatPr defaultColWidth="0" defaultRowHeight="15" x14ac:dyDescent="0.25"/>
  <cols>
    <col min="1" max="1" width="3.7109375" customWidth="1"/>
    <col min="2" max="2" width="41.85546875" customWidth="1"/>
    <col min="3" max="3" width="19.140625" customWidth="1"/>
    <col min="4" max="4" width="14" customWidth="1"/>
    <col min="5" max="5" width="21.5703125" customWidth="1"/>
    <col min="6" max="6" width="53.7109375" customWidth="1"/>
    <col min="7" max="7" width="3.7109375" customWidth="1"/>
    <col min="8" max="16384" width="9.140625" hidden="1"/>
  </cols>
  <sheetData>
    <row r="1" spans="2:6" ht="15.75" thickBot="1" x14ac:dyDescent="0.3"/>
    <row r="2" spans="2:6" s="15" customFormat="1" x14ac:dyDescent="0.25">
      <c r="B2" s="166" t="str">
        <f>'Vendor Checklist'!D6</f>
        <v>Vendor Name</v>
      </c>
      <c r="C2" s="167"/>
      <c r="D2" s="167"/>
      <c r="E2" s="168"/>
      <c r="F2" s="169"/>
    </row>
    <row r="3" spans="2:6" s="15" customFormat="1" x14ac:dyDescent="0.25">
      <c r="B3" s="65" t="str">
        <f ca="1">MID(CELL("Filename",B2),SEARCH("]",CELL("Filename",B2),1)+1,100)</f>
        <v>Data Migration</v>
      </c>
      <c r="C3" s="170" t="str">
        <f ca="1">"Please complete the Estimated Hours and Hourly Rate for " &amp; B3 &amp; ", indicating any additional info or 'No Bid' in the Comments column.  Additional proposed modules can be added in the 'Module Summary' Tab."</f>
        <v>Please complete the Estimated Hours and Hourly Rate for Data Migration, indicating any additional info or 'No Bid' in the Comments column.  Additional proposed modules can be added in the 'Module Summary' Tab.</v>
      </c>
      <c r="D3" s="171"/>
      <c r="E3" s="171"/>
      <c r="F3" s="172"/>
    </row>
    <row r="4" spans="2:6" s="15" customFormat="1" ht="30" x14ac:dyDescent="0.25">
      <c r="B4" s="66" t="s">
        <v>44</v>
      </c>
      <c r="C4" s="33" t="str">
        <f>'Module Summary'!G4</f>
        <v>Estimated
Hours</v>
      </c>
      <c r="D4" s="33" t="str">
        <f>'Module Summary'!H4</f>
        <v>Hourly
Rate</v>
      </c>
      <c r="E4" s="33" t="str">
        <f>'Module Summary'!I4</f>
        <v>Extended
Cost</v>
      </c>
      <c r="F4" s="67" t="s">
        <v>8</v>
      </c>
    </row>
    <row r="5" spans="2:6" s="15" customFormat="1" x14ac:dyDescent="0.25">
      <c r="B5" s="173"/>
      <c r="C5" s="151"/>
      <c r="D5" s="151"/>
      <c r="E5" s="162"/>
      <c r="F5" s="174"/>
    </row>
    <row r="6" spans="2:6" x14ac:dyDescent="0.25">
      <c r="B6" s="53" t="s">
        <v>79</v>
      </c>
      <c r="C6" s="68"/>
      <c r="D6" s="69"/>
      <c r="E6" s="70">
        <f>IF(ISNUMBER(C6*D6),C6*D6,"N/A")</f>
        <v>0</v>
      </c>
      <c r="F6" s="71"/>
    </row>
    <row r="7" spans="2:6" x14ac:dyDescent="0.25">
      <c r="B7" s="53"/>
      <c r="C7" s="68"/>
      <c r="D7" s="69"/>
      <c r="E7" s="70">
        <f t="shared" ref="E7:E10" si="0">IF(ISNUMBER(C7*D7),C7*D7,"N/A")</f>
        <v>0</v>
      </c>
      <c r="F7" s="71"/>
    </row>
    <row r="8" spans="2:6" x14ac:dyDescent="0.25">
      <c r="B8" s="53"/>
      <c r="C8" s="68"/>
      <c r="D8" s="69"/>
      <c r="E8" s="70">
        <f t="shared" si="0"/>
        <v>0</v>
      </c>
      <c r="F8" s="71"/>
    </row>
    <row r="9" spans="2:6" x14ac:dyDescent="0.25">
      <c r="B9" s="53"/>
      <c r="C9" s="68"/>
      <c r="D9" s="69"/>
      <c r="E9" s="70">
        <f t="shared" si="0"/>
        <v>0</v>
      </c>
      <c r="F9" s="71"/>
    </row>
    <row r="10" spans="2:6" x14ac:dyDescent="0.25">
      <c r="B10" s="53"/>
      <c r="C10" s="68"/>
      <c r="D10" s="69"/>
      <c r="E10" s="70">
        <f t="shared" si="0"/>
        <v>0</v>
      </c>
      <c r="F10" s="71"/>
    </row>
    <row r="11" spans="2:6" s="15" customFormat="1" ht="15.75" thickBot="1" x14ac:dyDescent="0.3">
      <c r="B11" s="72" t="s">
        <v>48</v>
      </c>
      <c r="C11" s="73">
        <f>SUM(C6:C10)</f>
        <v>0</v>
      </c>
      <c r="D11" s="74" t="s">
        <v>46</v>
      </c>
      <c r="E11" s="75">
        <f>SUM(E6:E10)</f>
        <v>0</v>
      </c>
      <c r="F11" s="76"/>
    </row>
  </sheetData>
  <protectedRanges>
    <protectedRange sqref="F8:F10 C8:D10 C6:D7 F6:F7" name="Range1"/>
  </protectedRanges>
  <mergeCells count="3">
    <mergeCell ref="B2:F2"/>
    <mergeCell ref="C3:F3"/>
    <mergeCell ref="B5:F5"/>
  </mergeCells>
  <dataValidations count="1">
    <dataValidation type="decimal" operator="greaterThanOrEqual" allowBlank="1" showErrorMessage="1" errorTitle="Invalid Entry" error="Please enter numeric values only and type any text in the comments column." sqref="C6:D10">
      <formula1>0</formula1>
    </dataValidation>
  </dataValidation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3" id="{1AC5C074-872C-438A-AD41-81FF71CA7E73}">
            <xm:f>'Vendor Checklist'!#REF!='Vendor Checklist'!#REF!</xm:f>
            <x14:dxf>
              <font>
                <b/>
                <i val="0"/>
                <color theme="0"/>
              </font>
              <fill>
                <patternFill>
                  <bgColor theme="1"/>
                </patternFill>
              </fill>
            </x14:dxf>
          </x14:cfRule>
          <xm:sqref>C6:D10</xm:sqref>
        </x14:conditionalFormatting>
        <x14:conditionalFormatting xmlns:xm="http://schemas.microsoft.com/office/excel/2006/main">
          <x14:cfRule type="expression" priority="4" id="{DBAF0171-E73A-44B1-B2E7-363175A87977}">
            <xm:f>'Vendor Checklist'!#REF!='Vendor Checklist'!#REF!</xm:f>
            <x14:dxf>
              <fill>
                <patternFill>
                  <bgColor rgb="FFFFFF00"/>
                </patternFill>
              </fill>
            </x14:dxf>
          </x14:cfRule>
          <xm:sqref>F6:F10</xm:sqref>
        </x14:conditionalFormatting>
        <x14:conditionalFormatting xmlns:xm="http://schemas.microsoft.com/office/excel/2006/main">
          <x14:cfRule type="expression" priority="5" id="{DE486DB4-77A0-46AD-8CC9-465C33671239}">
            <xm:f>'Vendor Checklist'!#REF!='Vendor Checklist'!#REF!</xm:f>
            <x14:dxf>
              <font>
                <color theme="0"/>
              </font>
            </x14:dxf>
          </x14:cfRule>
          <xm:sqref>C3:F3</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1"/>
  <sheetViews>
    <sheetView workbookViewId="0">
      <selection activeCell="E10" sqref="E10"/>
    </sheetView>
  </sheetViews>
  <sheetFormatPr defaultColWidth="0" defaultRowHeight="15" x14ac:dyDescent="0.25"/>
  <cols>
    <col min="1" max="1" width="3.7109375" customWidth="1"/>
    <col min="2" max="2" width="41.85546875" customWidth="1"/>
    <col min="3" max="3" width="19.140625" customWidth="1"/>
    <col min="4" max="4" width="14" customWidth="1"/>
    <col min="5" max="5" width="21.5703125" customWidth="1"/>
    <col min="6" max="6" width="53.7109375" customWidth="1"/>
    <col min="7" max="7" width="3.7109375" customWidth="1"/>
    <col min="8" max="16384" width="9.140625" hidden="1"/>
  </cols>
  <sheetData>
    <row r="1" spans="2:6" ht="15.75" thickBot="1" x14ac:dyDescent="0.3"/>
    <row r="2" spans="2:6" s="15" customFormat="1" x14ac:dyDescent="0.25">
      <c r="B2" s="166" t="str">
        <f>'Vendor Checklist'!D6</f>
        <v>Vendor Name</v>
      </c>
      <c r="C2" s="167"/>
      <c r="D2" s="167"/>
      <c r="E2" s="168"/>
      <c r="F2" s="169"/>
    </row>
    <row r="3" spans="2:6" s="15" customFormat="1" x14ac:dyDescent="0.25">
      <c r="B3" s="65" t="str">
        <f ca="1">MID(CELL("Filename",B2),SEARCH("]",CELL("Filename",B2),1)+1,100)</f>
        <v>Masterdata Preparation</v>
      </c>
      <c r="C3" s="170" t="str">
        <f ca="1">"Please complete the Estimated Hours and Hourly Rate for " &amp; B3 &amp; ", indicating any additional info or 'No Bid' in the Comments column.  Additional proposed modules can be added in the 'Module Summary' Tab."</f>
        <v>Please complete the Estimated Hours and Hourly Rate for Masterdata Preparation, indicating any additional info or 'No Bid' in the Comments column.  Additional proposed modules can be added in the 'Module Summary' Tab.</v>
      </c>
      <c r="D3" s="171"/>
      <c r="E3" s="171"/>
      <c r="F3" s="172"/>
    </row>
    <row r="4" spans="2:6" s="15" customFormat="1" ht="30" x14ac:dyDescent="0.25">
      <c r="B4" s="66" t="s">
        <v>44</v>
      </c>
      <c r="C4" s="33" t="str">
        <f>'Module Summary'!G4</f>
        <v>Estimated
Hours</v>
      </c>
      <c r="D4" s="33" t="str">
        <f>'Module Summary'!H4</f>
        <v>Hourly
Rate</v>
      </c>
      <c r="E4" s="33" t="str">
        <f>'Module Summary'!I4</f>
        <v>Extended
Cost</v>
      </c>
      <c r="F4" s="67" t="s">
        <v>8</v>
      </c>
    </row>
    <row r="5" spans="2:6" s="15" customFormat="1" x14ac:dyDescent="0.25">
      <c r="B5" s="173"/>
      <c r="C5" s="151"/>
      <c r="D5" s="151"/>
      <c r="E5" s="162"/>
      <c r="F5" s="174"/>
    </row>
    <row r="6" spans="2:6" x14ac:dyDescent="0.25">
      <c r="B6" s="53" t="s">
        <v>97</v>
      </c>
      <c r="C6" s="68"/>
      <c r="D6" s="69"/>
      <c r="E6" s="70">
        <f>IF(ISNUMBER(C6*D6),C6*D6,"N/A")</f>
        <v>0</v>
      </c>
      <c r="F6" s="71"/>
    </row>
    <row r="7" spans="2:6" x14ac:dyDescent="0.25">
      <c r="B7" s="53"/>
      <c r="C7" s="68"/>
      <c r="D7" s="69"/>
      <c r="E7" s="70">
        <f t="shared" ref="E7:E10" si="0">IF(ISNUMBER(C7*D7),C7*D7,"N/A")</f>
        <v>0</v>
      </c>
      <c r="F7" s="71"/>
    </row>
    <row r="8" spans="2:6" x14ac:dyDescent="0.25">
      <c r="B8" s="53"/>
      <c r="C8" s="68"/>
      <c r="D8" s="69"/>
      <c r="E8" s="70">
        <f t="shared" si="0"/>
        <v>0</v>
      </c>
      <c r="F8" s="71"/>
    </row>
    <row r="9" spans="2:6" x14ac:dyDescent="0.25">
      <c r="B9" s="53"/>
      <c r="C9" s="68"/>
      <c r="D9" s="69"/>
      <c r="E9" s="70">
        <f t="shared" si="0"/>
        <v>0</v>
      </c>
      <c r="F9" s="71"/>
    </row>
    <row r="10" spans="2:6" x14ac:dyDescent="0.25">
      <c r="B10" s="53"/>
      <c r="C10" s="68"/>
      <c r="D10" s="69"/>
      <c r="E10" s="70">
        <f t="shared" si="0"/>
        <v>0</v>
      </c>
      <c r="F10" s="71"/>
    </row>
    <row r="11" spans="2:6" s="15" customFormat="1" ht="15.75" thickBot="1" x14ac:dyDescent="0.3">
      <c r="B11" s="72" t="s">
        <v>48</v>
      </c>
      <c r="C11" s="73">
        <f>SUM(C6:C10)</f>
        <v>0</v>
      </c>
      <c r="D11" s="74" t="s">
        <v>46</v>
      </c>
      <c r="E11" s="75">
        <f>SUM(E6:E10)</f>
        <v>0</v>
      </c>
      <c r="F11" s="76"/>
    </row>
  </sheetData>
  <protectedRanges>
    <protectedRange sqref="C6:D10 F6:F10" name="Range1"/>
  </protectedRanges>
  <mergeCells count="3">
    <mergeCell ref="B2:F2"/>
    <mergeCell ref="C3:F3"/>
    <mergeCell ref="B5:F5"/>
  </mergeCells>
  <dataValidations disablePrompts="1" count="1">
    <dataValidation type="decimal" operator="greaterThanOrEqual" allowBlank="1" showErrorMessage="1" errorTitle="Invalid Entry" error="Please enter numeric values only and type any text in the comments column." sqref="C6:D10">
      <formula1>0</formula1>
    </dataValidation>
  </dataValidation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2" id="{01DF2EFA-774F-4876-9F13-9D48D312B59E}">
            <xm:f>'Vendor Checklist'!#REF!='Vendor Checklist'!#REF!</xm:f>
            <x14:dxf>
              <font>
                <b/>
                <i val="0"/>
                <color theme="0"/>
              </font>
              <fill>
                <patternFill>
                  <bgColor theme="1"/>
                </patternFill>
              </fill>
            </x14:dxf>
          </x14:cfRule>
          <xm:sqref>C6:D10</xm:sqref>
        </x14:conditionalFormatting>
        <x14:conditionalFormatting xmlns:xm="http://schemas.microsoft.com/office/excel/2006/main">
          <x14:cfRule type="expression" priority="3" id="{F5E3E917-6F35-44B8-9E2B-C4DF75C280E1}">
            <xm:f>'Vendor Checklist'!#REF!='Vendor Checklist'!#REF!</xm:f>
            <x14:dxf>
              <fill>
                <patternFill>
                  <bgColor rgb="FFFFFF00"/>
                </patternFill>
              </fill>
            </x14:dxf>
          </x14:cfRule>
          <xm:sqref>F6:F10</xm:sqref>
        </x14:conditionalFormatting>
        <x14:conditionalFormatting xmlns:xm="http://schemas.microsoft.com/office/excel/2006/main">
          <x14:cfRule type="expression" priority="4" id="{9DACD7A9-9722-41C5-ACFA-B5486564B2E6}">
            <xm:f>'Vendor Checklist'!#REF!='Vendor Checklist'!#REF!</xm:f>
            <x14:dxf>
              <font>
                <color theme="0"/>
              </font>
            </x14:dxf>
          </x14:cfRule>
          <xm:sqref>C3:F3</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workbookViewId="0">
      <selection activeCell="F22" sqref="F22"/>
    </sheetView>
  </sheetViews>
  <sheetFormatPr defaultColWidth="0" defaultRowHeight="15" x14ac:dyDescent="0.25"/>
  <cols>
    <col min="1" max="1" width="3.7109375" customWidth="1"/>
    <col min="2" max="2" width="41.85546875" customWidth="1"/>
    <col min="3" max="3" width="19.140625" customWidth="1"/>
    <col min="4" max="4" width="14" customWidth="1"/>
    <col min="5" max="5" width="21.5703125" customWidth="1"/>
    <col min="6" max="6" width="53.7109375" customWidth="1"/>
    <col min="7" max="7" width="3.7109375" customWidth="1"/>
    <col min="8" max="16384" width="9.140625" hidden="1"/>
  </cols>
  <sheetData>
    <row r="1" spans="2:6" ht="15.75" thickBot="1" x14ac:dyDescent="0.3"/>
    <row r="2" spans="2:6" s="15" customFormat="1" x14ac:dyDescent="0.25">
      <c r="B2" s="166" t="str">
        <f>'Vendor Checklist'!D6</f>
        <v>Vendor Name</v>
      </c>
      <c r="C2" s="167"/>
      <c r="D2" s="167"/>
      <c r="E2" s="168"/>
      <c r="F2" s="169"/>
    </row>
    <row r="3" spans="2:6" s="15" customFormat="1" x14ac:dyDescent="0.25">
      <c r="B3" s="65" t="str">
        <f ca="1">MID(CELL("Filename",B2),SEARCH("]",CELL("Filename",B2),1)+1,100)</f>
        <v>Implementation Services</v>
      </c>
      <c r="C3" s="170" t="str">
        <f ca="1">"Please complete the Estimated Hours and Hourly Rate for " &amp; B3 &amp; ", indicating any additional info or 'No Bid' in the Comments column.  Additional proposed modules can be added in the 'Module Summary' Tab."</f>
        <v>Please complete the Estimated Hours and Hourly Rate for Implementation Services, indicating any additional info or 'No Bid' in the Comments column.  Additional proposed modules can be added in the 'Module Summary' Tab.</v>
      </c>
      <c r="D3" s="171"/>
      <c r="E3" s="171"/>
      <c r="F3" s="172"/>
    </row>
    <row r="4" spans="2:6" s="15" customFormat="1" ht="30" x14ac:dyDescent="0.25">
      <c r="B4" s="66" t="s">
        <v>44</v>
      </c>
      <c r="C4" s="33" t="str">
        <f>'Module Summary'!G4</f>
        <v>Estimated
Hours</v>
      </c>
      <c r="D4" s="33" t="str">
        <f>'Module Summary'!H4</f>
        <v>Hourly
Rate</v>
      </c>
      <c r="E4" s="33" t="str">
        <f>'Module Summary'!I4</f>
        <v>Extended
Cost</v>
      </c>
      <c r="F4" s="67" t="s">
        <v>8</v>
      </c>
    </row>
    <row r="5" spans="2:6" s="15" customFormat="1" x14ac:dyDescent="0.25">
      <c r="B5" s="173"/>
      <c r="C5" s="151"/>
      <c r="D5" s="151"/>
      <c r="E5" s="162"/>
      <c r="F5" s="174"/>
    </row>
    <row r="6" spans="2:6" x14ac:dyDescent="0.25">
      <c r="B6" s="53" t="str">
        <f>'Module Summary'!B6</f>
        <v>Accounts Payable</v>
      </c>
      <c r="C6" s="68"/>
      <c r="D6" s="69"/>
      <c r="E6" s="70">
        <f>IF(ISNUMBER(C6*D6),C6*D6,"N/A")</f>
        <v>0</v>
      </c>
      <c r="F6" s="71"/>
    </row>
    <row r="7" spans="2:6" x14ac:dyDescent="0.25">
      <c r="B7" s="53" t="str">
        <f>'Module Summary'!B7</f>
        <v>Accounts Receivable</v>
      </c>
      <c r="C7" s="68"/>
      <c r="D7" s="69"/>
      <c r="E7" s="70">
        <f t="shared" ref="E7:E28" si="0">IF(ISNUMBER(C7*D7),C7*D7,"N/A")</f>
        <v>0</v>
      </c>
      <c r="F7" s="71"/>
    </row>
    <row r="8" spans="2:6" x14ac:dyDescent="0.25">
      <c r="B8" s="53" t="str">
        <f>'Module Summary'!B8</f>
        <v>Planning and Budgeting</v>
      </c>
      <c r="C8" s="68"/>
      <c r="D8" s="69"/>
      <c r="E8" s="70">
        <f t="shared" si="0"/>
        <v>0</v>
      </c>
      <c r="F8" s="71"/>
    </row>
    <row r="9" spans="2:6" x14ac:dyDescent="0.25">
      <c r="B9" s="53" t="str">
        <f>'Module Summary'!B9</f>
        <v>General Ledger</v>
      </c>
      <c r="C9" s="68"/>
      <c r="D9" s="69"/>
      <c r="E9" s="70">
        <f t="shared" si="0"/>
        <v>0</v>
      </c>
      <c r="F9" s="71"/>
    </row>
    <row r="10" spans="2:6" x14ac:dyDescent="0.25">
      <c r="B10" s="53" t="str">
        <f>'Module Summary'!B10</f>
        <v>Bank Reconciliation</v>
      </c>
      <c r="C10" s="68"/>
      <c r="D10" s="69"/>
      <c r="E10" s="70">
        <f t="shared" si="0"/>
        <v>0</v>
      </c>
      <c r="F10" s="71"/>
    </row>
    <row r="11" spans="2:6" x14ac:dyDescent="0.25">
      <c r="B11" s="53" t="str">
        <f>'Module Summary'!B11</f>
        <v>Cash Management</v>
      </c>
      <c r="C11" s="68"/>
      <c r="D11" s="69"/>
      <c r="E11" s="70">
        <f t="shared" si="0"/>
        <v>0</v>
      </c>
      <c r="F11" s="71"/>
    </row>
    <row r="12" spans="2:6" x14ac:dyDescent="0.25">
      <c r="B12" s="53" t="str">
        <f>'Module Summary'!B12</f>
        <v>Fixed Assets</v>
      </c>
      <c r="C12" s="68"/>
      <c r="D12" s="69"/>
      <c r="E12" s="70">
        <f t="shared" si="0"/>
        <v>0</v>
      </c>
      <c r="F12" s="71"/>
    </row>
    <row r="13" spans="2:6" x14ac:dyDescent="0.25">
      <c r="B13" s="53" t="str">
        <f>'Module Summary'!B13</f>
        <v>Grant and Project Accounting</v>
      </c>
      <c r="C13" s="68"/>
      <c r="D13" s="69"/>
      <c r="E13" s="70">
        <f t="shared" si="0"/>
        <v>0</v>
      </c>
      <c r="F13" s="71"/>
    </row>
    <row r="14" spans="2:6" x14ac:dyDescent="0.25">
      <c r="B14" s="53" t="str">
        <f>'Module Summary'!B14</f>
        <v>Purchasing</v>
      </c>
      <c r="C14" s="68"/>
      <c r="D14" s="69"/>
      <c r="E14" s="70">
        <f t="shared" si="0"/>
        <v>0</v>
      </c>
      <c r="F14" s="71"/>
    </row>
    <row r="15" spans="2:6" x14ac:dyDescent="0.25">
      <c r="B15" s="53" t="str">
        <f>'Module Summary'!B15</f>
        <v>Contract Management</v>
      </c>
      <c r="C15" s="68"/>
      <c r="D15" s="69"/>
      <c r="E15" s="70">
        <f t="shared" si="0"/>
        <v>0</v>
      </c>
      <c r="F15" s="71"/>
    </row>
    <row r="16" spans="2:6" x14ac:dyDescent="0.25">
      <c r="B16" s="53" t="str">
        <f>'Module Summary'!B16</f>
        <v>Personnel Management</v>
      </c>
      <c r="C16" s="68"/>
      <c r="D16" s="69"/>
      <c r="E16" s="70">
        <f t="shared" si="0"/>
        <v>0</v>
      </c>
      <c r="F16" s="71"/>
    </row>
    <row r="17" spans="2:6" x14ac:dyDescent="0.25">
      <c r="B17" s="53" t="str">
        <f>'Module Summary'!B17</f>
        <v>Payroll Management</v>
      </c>
      <c r="C17" s="68"/>
      <c r="D17" s="69"/>
      <c r="E17" s="70">
        <f t="shared" si="0"/>
        <v>0</v>
      </c>
      <c r="F17" s="71"/>
    </row>
    <row r="18" spans="2:6" x14ac:dyDescent="0.25">
      <c r="B18" s="53" t="str">
        <f>'Module Summary'!B18</f>
        <v>Leave Management</v>
      </c>
      <c r="C18" s="68"/>
      <c r="D18" s="69"/>
      <c r="E18" s="70">
        <f t="shared" si="0"/>
        <v>0</v>
      </c>
      <c r="F18" s="71"/>
    </row>
    <row r="19" spans="2:6" x14ac:dyDescent="0.25">
      <c r="B19" s="53" t="str">
        <f>'Module Summary'!B19</f>
        <v>Training Management</v>
      </c>
      <c r="C19" s="68"/>
      <c r="D19" s="69"/>
      <c r="E19" s="70">
        <f t="shared" si="0"/>
        <v>0</v>
      </c>
      <c r="F19" s="71"/>
    </row>
    <row r="20" spans="2:6" x14ac:dyDescent="0.25">
      <c r="B20" s="53" t="str">
        <f>'Module Summary'!B20</f>
        <v>Organisational Management</v>
      </c>
      <c r="C20" s="68"/>
      <c r="D20" s="69"/>
      <c r="E20" s="70">
        <f t="shared" si="0"/>
        <v>0</v>
      </c>
      <c r="F20" s="71"/>
    </row>
    <row r="21" spans="2:6" x14ac:dyDescent="0.25">
      <c r="B21" s="53" t="str">
        <f>'Module Summary'!B21</f>
        <v>Performance Management</v>
      </c>
      <c r="C21" s="68"/>
      <c r="D21" s="69"/>
      <c r="E21" s="70">
        <f t="shared" si="0"/>
        <v>0</v>
      </c>
      <c r="F21" s="71"/>
    </row>
    <row r="22" spans="2:6" x14ac:dyDescent="0.25">
      <c r="B22" s="53" t="str">
        <f>'Module Summary'!B22</f>
        <v>Overtime Management</v>
      </c>
      <c r="C22" s="68"/>
      <c r="D22" s="69"/>
      <c r="E22" s="70">
        <f t="shared" si="0"/>
        <v>0</v>
      </c>
      <c r="F22" s="71"/>
    </row>
    <row r="23" spans="2:6" x14ac:dyDescent="0.25">
      <c r="B23" s="53" t="str">
        <f>'Module Summary'!B23</f>
        <v>Mobility</v>
      </c>
      <c r="C23" s="68"/>
      <c r="D23" s="69"/>
      <c r="E23" s="70">
        <f t="shared" si="0"/>
        <v>0</v>
      </c>
      <c r="F23" s="71"/>
    </row>
    <row r="24" spans="2:6" x14ac:dyDescent="0.25">
      <c r="B24" s="53" t="str">
        <f>'Module Summary'!B24</f>
        <v>HR Self-service</v>
      </c>
      <c r="C24" s="68"/>
      <c r="D24" s="69"/>
      <c r="E24" s="70">
        <f t="shared" si="0"/>
        <v>0</v>
      </c>
      <c r="F24" s="71"/>
    </row>
    <row r="25" spans="2:6" x14ac:dyDescent="0.25">
      <c r="B25" s="53" t="str">
        <f>'Module Summary'!B25</f>
        <v>Inventory Management</v>
      </c>
      <c r="C25" s="68"/>
      <c r="D25" s="69"/>
      <c r="E25" s="70">
        <f t="shared" si="0"/>
        <v>0</v>
      </c>
      <c r="F25" s="71"/>
    </row>
    <row r="26" spans="2:6" x14ac:dyDescent="0.25">
      <c r="B26" s="53" t="str">
        <f>'Module Summary'!B26</f>
        <v>Other Module 8</v>
      </c>
      <c r="C26" s="68"/>
      <c r="D26" s="69"/>
      <c r="E26" s="70">
        <f t="shared" si="0"/>
        <v>0</v>
      </c>
      <c r="F26" s="71"/>
    </row>
    <row r="27" spans="2:6" x14ac:dyDescent="0.25">
      <c r="B27" s="53" t="str">
        <f>'Module Summary'!B27</f>
        <v>Other Module 9</v>
      </c>
      <c r="C27" s="68"/>
      <c r="D27" s="69"/>
      <c r="E27" s="70">
        <f t="shared" si="0"/>
        <v>0</v>
      </c>
      <c r="F27" s="71"/>
    </row>
    <row r="28" spans="2:6" x14ac:dyDescent="0.25">
      <c r="B28" s="53" t="str">
        <f>'Module Summary'!B28</f>
        <v>Other Module 10</v>
      </c>
      <c r="C28" s="68"/>
      <c r="D28" s="69"/>
      <c r="E28" s="70">
        <f t="shared" si="0"/>
        <v>0</v>
      </c>
      <c r="F28" s="71"/>
    </row>
    <row r="29" spans="2:6" s="15" customFormat="1" ht="15.75" thickBot="1" x14ac:dyDescent="0.3">
      <c r="B29" s="72" t="s">
        <v>48</v>
      </c>
      <c r="C29" s="73">
        <f>SUM(C6:C28)</f>
        <v>0</v>
      </c>
      <c r="D29" s="74" t="s">
        <v>46</v>
      </c>
      <c r="E29" s="75">
        <f>SUM(E6:E28)</f>
        <v>0</v>
      </c>
      <c r="F29" s="76"/>
    </row>
  </sheetData>
  <protectedRanges>
    <protectedRange sqref="F6:F28 C6:D28" name="Range1"/>
  </protectedRanges>
  <mergeCells count="3">
    <mergeCell ref="B2:F2"/>
    <mergeCell ref="C3:F3"/>
    <mergeCell ref="B5:F5"/>
  </mergeCells>
  <dataValidations count="1">
    <dataValidation type="decimal" operator="greaterThanOrEqual" allowBlank="1" showErrorMessage="1" errorTitle="Invalid Entry" error="Please enter numeric values only and type any text in the comments column." sqref="C6:D28">
      <formula1>0</formula1>
    </dataValidation>
  </dataValidation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3" id="{63321D3F-048E-4986-968C-C1DF77039AAA}">
            <xm:f>'Vendor Checklist'!#REF!='Vendor Checklist'!#REF!</xm:f>
            <x14:dxf>
              <font>
                <b/>
                <i val="0"/>
                <color theme="0"/>
              </font>
              <fill>
                <patternFill>
                  <bgColor theme="1"/>
                </patternFill>
              </fill>
            </x14:dxf>
          </x14:cfRule>
          <xm:sqref>C6:D28</xm:sqref>
        </x14:conditionalFormatting>
        <x14:conditionalFormatting xmlns:xm="http://schemas.microsoft.com/office/excel/2006/main">
          <x14:cfRule type="expression" priority="4" id="{3C354A3E-E8F8-480E-85F3-12914656966B}">
            <xm:f>'Vendor Checklist'!#REF!='Vendor Checklist'!#REF!</xm:f>
            <x14:dxf>
              <fill>
                <patternFill>
                  <bgColor rgb="FFFFFF00"/>
                </patternFill>
              </fill>
            </x14:dxf>
          </x14:cfRule>
          <xm:sqref>F6:F28</xm:sqref>
        </x14:conditionalFormatting>
        <x14:conditionalFormatting xmlns:xm="http://schemas.microsoft.com/office/excel/2006/main">
          <x14:cfRule type="expression" priority="5" id="{16163C0C-D3D8-4085-B0CC-45AB4AC85719}">
            <xm:f>'Vendor Checklist'!#REF!='Vendor Checklist'!#REF!</xm:f>
            <x14:dxf>
              <font>
                <color theme="0"/>
              </font>
            </x14:dxf>
          </x14:cfRule>
          <xm:sqref>C3:F3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Vendor Checklist</vt:lpstr>
      <vt:lpstr>Proposal Summary</vt:lpstr>
      <vt:lpstr>Module Summary</vt:lpstr>
      <vt:lpstr>Application Software</vt:lpstr>
      <vt:lpstr>Other Software</vt:lpstr>
      <vt:lpstr>On-going support</vt:lpstr>
      <vt:lpstr>Data Migration</vt:lpstr>
      <vt:lpstr>Masterdata Preparation</vt:lpstr>
      <vt:lpstr>Implementation Services</vt:lpstr>
      <vt:lpstr>End-User Training</vt:lpstr>
      <vt:lpstr>Train-the-Trainer Training</vt:lpstr>
      <vt:lpstr>Other Implementation Services</vt:lpstr>
    </vt:vector>
  </TitlesOfParts>
  <Company>KPMG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Botha, Heleen</dc:creator>
  <cp:lastModifiedBy>Lephethesang Dieko</cp:lastModifiedBy>
  <dcterms:created xsi:type="dcterms:W3CDTF">2015-09-10T07:31:22Z</dcterms:created>
  <dcterms:modified xsi:type="dcterms:W3CDTF">2016-05-14T20:41:05Z</dcterms:modified>
</cp:coreProperties>
</file>